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our map" state="visible" r:id="rId4"/>
    <sheet sheetId="2" name="Baseline" state="visible" r:id="rId5"/>
    <sheet sheetId="3" name="Adjustments" state="visible" r:id="rId6"/>
    <sheet sheetId="4" name="Industries" state="visible" r:id="rId7"/>
  </sheets>
  <calcPr calcId="171027" fullCalcOnLoad="1"/>
</workbook>
</file>

<file path=xl/sharedStrings.xml><?xml version="1.0" encoding="utf-8"?>
<sst xmlns="http://schemas.openxmlformats.org/spreadsheetml/2006/main" count="218" uniqueCount="85">
  <si>
    <t>Channel map by industry</t>
  </si>
  <si>
    <t>Choose your industry, average ticket and type of sale in the orange cells. The scores and the suggested budget recalculate automatically.</t>
  </si>
  <si>
    <t>YOUR BUSINESS</t>
  </si>
  <si>
    <r>
      <rPr>
        <color rgb="FFE63901"/>
        <sz val="9"/>
        <rFont val="Arial"/>
      </rPr>
      <t xml:space="preserve">■ </t>
    </r>
    <r>
      <rPr>
        <color rgb="FF71717A"/>
        <sz val="9"/>
        <rFont val="Arial"/>
      </rPr>
      <t xml:space="preserve">Fill in the orange cells      </t>
    </r>
    <r>
      <rPr>
        <color rgb="FFC4C4CC"/>
        <sz val="9"/>
        <rFont val="Arial"/>
      </rPr>
      <t xml:space="preserve">■ </t>
    </r>
    <r>
      <rPr>
        <color rgb="FF71717A"/>
        <sz val="9"/>
        <rFont val="Arial"/>
      </rPr>
      <t>Gray cells calculate on their own</t>
    </r>
  </si>
  <si>
    <t>Industry</t>
  </si>
  <si>
    <t>B2B professional services</t>
  </si>
  <si>
    <t>↓ Pick from the list</t>
  </si>
  <si>
    <t>Average ticket</t>
  </si>
  <si>
    <t>Medium</t>
  </si>
  <si>
    <t>How the sale happens</t>
  </si>
  <si>
    <t>Conversation with a salesperson</t>
  </si>
  <si>
    <t>Monthly media budget</t>
  </si>
  <si>
    <t>SCORE AND SUGGESTED BUDGET BY CHANNEL</t>
  </si>
  <si>
    <t>Channel</t>
  </si>
  <si>
    <t>Role</t>
  </si>
  <si>
    <t>Baseline</t>
  </si>
  <si>
    <t>Ticket adjustment</t>
  </si>
  <si>
    <t>Sale adjustment</t>
  </si>
  <si>
    <t>Score</t>
  </si>
  <si>
    <t>Paid?</t>
  </si>
  <si>
    <t>Rank</t>
  </si>
  <si>
    <t>Paid rank</t>
  </si>
  <si>
    <t>Suggested budget</t>
  </si>
  <si>
    <t>Google Ads (Search)</t>
  </si>
  <si>
    <t>Captures people who are already searching</t>
  </si>
  <si>
    <t>Yes</t>
  </si>
  <si>
    <t>Google Shopping and Performance Max</t>
  </si>
  <si>
    <t>Your product showcase on Google</t>
  </si>
  <si>
    <t>Meta Ads (Instagram and Facebook)</t>
  </si>
  <si>
    <t>Builds interest and runs remarketing</t>
  </si>
  <si>
    <t>LinkedIn Ads</t>
  </si>
  <si>
    <t>Reaches the right job titles and companies</t>
  </si>
  <si>
    <t>YouTube and video</t>
  </si>
  <si>
    <t>Educates and builds brand recall</t>
  </si>
  <si>
    <t>TikTok Ads</t>
  </si>
  <si>
    <t>Broad reach with native creative</t>
  </si>
  <si>
    <t>SEO and content</t>
  </si>
  <si>
    <t>Traffic that compounds over time</t>
  </si>
  <si>
    <t>No</t>
  </si>
  <si>
    <t>Google Business Profile and Maps</t>
  </si>
  <si>
    <t>Shows up for people searching nearby</t>
  </si>
  <si>
    <t>Marketplaces and portals</t>
  </si>
  <si>
    <t>Sells where customers already shop</t>
  </si>
  <si>
    <t>Email and WhatsApp (CRM)</t>
  </si>
  <si>
    <t>Converts and retains people who already know you</t>
  </si>
  <si>
    <t>Referrals and partnerships</t>
  </si>
  <si>
    <t>Warmer, cheaper leads</t>
  </si>
  <si>
    <t>Outbound prospecting</t>
  </si>
  <si>
    <t>Goes after specific accounts</t>
  </si>
  <si>
    <t>The suggested budget goes to up to three paid channels among the top six on the list, in proportion to their scores (same rule as the web page). Unpaid channels (Google Maps, SEO, email and WhatsApp, referrals, outbound prospecting) take team time. Sort by the Rank column to see the list in order. Evaluate in 8- to 12-week cycles: after that, each channel's cost per customer calls the shots.</t>
  </si>
  <si>
    <t>Free resource from Manáry · manary.co</t>
  </si>
  <si>
    <t>Baseline scores</t>
  </si>
  <si>
    <t>Each channel's score by industry, before the ticket and sale adjustments.</t>
  </si>
  <si>
    <t>Technology and software</t>
  </si>
  <si>
    <t>E-commerce and online retail</t>
  </si>
  <si>
    <t>Financial services</t>
  </si>
  <si>
    <t>Education and training</t>
  </si>
  <si>
    <t>Health and wellness</t>
  </si>
  <si>
    <t>Brick-and-mortar retail and local services</t>
  </si>
  <si>
    <t>Industrial and manufacturing</t>
  </si>
  <si>
    <t>Real estate and construction</t>
  </si>
  <si>
    <t>Score from 0 to 10: 8 to 10 = high priority; 5 to 7 = medium; 1 to 4 = supporting; 0 = not recommended at the start.</t>
  </si>
  <si>
    <t>Adjustments</t>
  </si>
  <si>
    <t>How much each ticket and sale option adds to or takes off each channel's score.</t>
  </si>
  <si>
    <t>Type</t>
  </si>
  <si>
    <t>Option</t>
  </si>
  <si>
    <t>Adjustment</t>
  </si>
  <si>
    <t>Ticket</t>
  </si>
  <si>
    <t>Low</t>
  </si>
  <si>
    <t>High</t>
  </si>
  <si>
    <t>Sale</t>
  </si>
  <si>
    <t>Direct purchase on the website</t>
  </si>
  <si>
    <t>In-store or in-person service</t>
  </si>
  <si>
    <t>Industries</t>
  </si>
  <si>
    <t>The industries in the list and what to watch for in each one.</t>
  </si>
  <si>
    <t>Notes</t>
  </si>
  <si>
    <t>Search captures people who are already comparing solutions, and content lowers acquisition costs over time. When you sell to businesses, LinkedIn and outbound prospecting come in to reach specific accounts.</t>
  </si>
  <si>
    <t>Shopping and Meta usually drive the first sale. Email and WhatsApp bring in the repeat purchase, which is where the margin is. Marketplaces help move inventory, at a lower margin.</t>
  </si>
  <si>
    <t>Trust carries a lot of weight: educational content and social proof are part of the media strategy. Communication in this sector is regulated, so ads and pages have to follow the rules.</t>
  </si>
  <si>
    <t>Student recruitment is highly seasonal, with enrollment peaks. Meta and video build interest, search captures people who have already decided to study, and WhatsApp converts.</t>
  </si>
  <si>
    <t>Local search and Google Maps are decisive for clinics and private practices. Healthcare ads must follow the rules of professional boards and of the ad platforms.</t>
  </si>
  <si>
    <t>Referrals are still the strongest channel; search and LinkedIn bring in new demand. Specialized content shortens the sales cycle and qualifies leads before the first meeting.</t>
  </si>
  <si>
    <t>Your Google Business Profile is the main storefront: keep photos, hours and reviews up to date. Meta with radius targeting works well for promotions and events.</t>
  </si>
  <si>
    <t>Technical buyers do a lot of research before they talk to a salesperson. Technical catalogs, SEO and search on specification terms make a difference; trade shows and outbound prospecting round it out.</t>
  </si>
  <si>
    <t>New developments call for Meta and video to build interest; listing portals and search capture people who are already looking. WhatsApp nurturing is essential in long decision cycles.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</si>
</sst>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0"/>
  </numFmts>
  <fonts count="13" x14ac:knownFonts="1">
    <font>
      <color theme="1"/>
      <family val="2"/>
      <scheme val="minor"/>
      <sz val="11"/>
      <name val="Calibri"/>
    </font>
    <font>
      <b/>
      <color rgb="FFFFFFFF"/>
      <sz val="18"/>
      <name val="Arial"/>
    </font>
    <font>
      <color rgb="FFD4D4D8"/>
      <sz val="10"/>
      <name val="Arial"/>
    </font>
    <font>
      <b/>
      <color rgb="FFE63901"/>
      <sz val="9"/>
      <name val="Arial"/>
    </font>
    <font>
      <b/>
      <color rgb="FF0A0A0A"/>
      <sz val="10"/>
      <name val="Arial"/>
    </font>
    <font>
      <b/>
      <color rgb="FF0A0A0A"/>
      <sz val="11"/>
      <name val="Arial"/>
    </font>
    <font>
      <color rgb="FF71717A"/>
      <sz val="9"/>
      <name val="Arial"/>
    </font>
    <font>
      <b/>
      <color rgb="FFFFFFFF"/>
      <sz val="10"/>
      <name val="Arial"/>
    </font>
    <font>
      <color rgb="FF0A0A0A"/>
      <sz val="10"/>
      <name val="Arial"/>
    </font>
    <font>
      <b/>
      <color rgb="FFE63901"/>
      <sz val="11"/>
      <name val="Arial"/>
    </font>
    <font>
      <b/>
      <u/>
      <color rgb="FFE63901"/>
      <sz val="9"/>
      <name val="Arial"/>
    </font>
    <font>
      <b/>
      <color rgb="FFE63901"/>
      <sz val="10"/>
      <name val="Arial"/>
    </font>
    <font>
      <b/>
      <color rgb="FF71717A"/>
      <sz val="10"/>
      <name val="Arial"/>
    </font>
  </fonts>
  <fills count="7">
    <fill>
      <patternFill patternType="none"/>
    </fill>
    <fill>
      <patternFill patternType="gray125"/>
    </fill>
    <fill>
      <patternFill patternType="solid">
        <fgColor rgb="FF0B0B0D"/>
      </patternFill>
    </fill>
    <fill>
      <patternFill patternType="solid">
        <fgColor rgb="FFFFF1EB"/>
      </patternFill>
    </fill>
    <fill>
      <patternFill patternType="solid">
        <fgColor rgb="FF18181B"/>
      </patternFill>
    </fill>
    <fill>
      <patternFill patternType="solid">
        <fgColor rgb="FFF4F4F5"/>
      </patternFill>
    </fill>
    <fill>
      <patternFill patternType="solid">
        <fgColor rgb="FFFAFAFA"/>
      </patternFill>
    </fill>
  </fills>
  <borders count="6">
    <border>
      <left/>
      <right/>
      <top/>
      <bottom/>
      <diagonal/>
    </border>
    <border>
      <left/>
      <right/>
      <top/>
      <bottom style="thick">
        <color rgb="FFE63901"/>
      </bottom>
      <diagonal/>
    </border>
    <border>
      <left style="thin">
        <color rgb="FFE4E4E7"/>
      </left>
      <right style="thin">
        <color rgb="FFE4E4E7"/>
      </right>
      <top style="thin">
        <color rgb="FFE4E4E7"/>
      </top>
      <bottom style="thin">
        <color rgb="FFE4E4E7"/>
      </bottom>
      <diagonal/>
    </border>
    <border>
      <left style="thin">
        <color rgb="FFE63901"/>
      </left>
      <right style="thin">
        <color rgb="FFE63901"/>
      </right>
      <top style="thin">
        <color rgb="FFE63901"/>
      </top>
      <bottom style="thin">
        <color rgb="FFE63901"/>
      </bottom>
      <diagonal/>
    </border>
    <border>
      <left style="thin">
        <color rgb="FF18181B"/>
      </left>
      <right style="thin">
        <color rgb="FF18181B"/>
      </right>
      <top style="thin">
        <color rgb="FF18181B"/>
      </top>
      <bottom style="thin">
        <color rgb="FF18181B"/>
      </bottom>
      <diagonal/>
    </border>
    <border>
      <left/>
      <right/>
      <top style="thin">
        <color rgb="FFE4E4E7"/>
      </top>
      <bottom/>
      <diagonal/>
    </border>
  </borders>
  <cellStyleXfs count="1">
    <xf numFmtId="0" fontId="0" fillId="0" borderId="0"/>
  </cellStyleXfs>
  <cellXfs count="28">
    <xf numFmtId="0" fontId="0" fillId="0" borderId="0" xfId="0"/>
    <xf numFmtId="0" fontId="1" fillId="2" borderId="0" xfId="0" applyFont="1" applyFill="1" applyAlignment="1">
      <alignment vertical="bottom" indent="1"/>
    </xf>
    <xf numFmtId="0" fontId="2" fillId="2" borderId="1" xfId="0" applyFont="1" applyFill="1" applyBorder="1" applyAlignment="1">
      <alignment vertical="top" indent="1"/>
    </xf>
    <xf numFmtId="0" fontId="3" fillId="0" borderId="0" xfId="0" applyFont="1" applyAlignment="1">
      <alignment vertical="bottom"/>
    </xf>
    <xf numFmtId="0" fontId="0" fillId="0" borderId="0" xfId="0" applyAlignment="1">
      <alignment horizontal="right" vertical="bottom"/>
    </xf>
    <xf numFmtId="0" fontId="4" fillId="0" borderId="2" xfId="0" applyFont="1" applyBorder="1" applyAlignment="1">
      <alignment vertical="center" wrapText="1" indent="1"/>
    </xf>
    <xf numFmtId="49" fontId="5" fillId="3" borderId="3" xfId="0" applyNumberFormat="1" applyFont="1" applyFill="1" applyBorder="1" applyAlignment="1">
      <alignment vertical="center" indent="1"/>
    </xf>
    <xf numFmtId="0" fontId="6" fillId="0" borderId="0" xfId="0" applyFont="1" applyAlignment="1">
      <alignment vertical="center" indent="1"/>
    </xf>
    <xf numFmtId="164" fontId="5" fillId="3" borderId="3" xfId="0" applyNumberFormat="1" applyFont="1" applyFill="1" applyBorder="1" applyAlignment="1">
      <alignment horizontal="right" vertical="center" indent="1"/>
    </xf>
    <xf numFmtId="0" fontId="7" fillId="4" borderId="4" xfId="0" applyFont="1" applyFill="1" applyBorder="1" applyAlignment="1">
      <alignment vertical="center" wrapText="1" indent="1"/>
    </xf>
    <xf numFmtId="0" fontId="7" fillId="4" borderId="4" xfId="0" applyFont="1" applyFill="1" applyBorder="1" applyAlignment="1">
      <alignment horizontal="center" vertical="center" wrapText="1"/>
    </xf>
    <xf numFmtId="0" fontId="8" fillId="0" borderId="2" xfId="0" applyFont="1" applyBorder="1" applyAlignment="1">
      <alignment vertical="center" wrapText="1" indent="1"/>
    </xf>
    <xf numFmtId="1" fontId="5" fillId="5" borderId="2" xfId="0" applyNumberFormat="1" applyFont="1" applyFill="1" applyBorder="1" applyAlignment="1">
      <alignment horizontal="center" vertical="center"/>
    </xf>
    <xf numFmtId="165" fontId="5" fillId="5" borderId="2" xfId="0" applyNumberFormat="1" applyFont="1" applyFill="1" applyBorder="1" applyAlignment="1">
      <alignment horizontal="center" vertical="center"/>
    </xf>
    <xf numFmtId="1" fontId="9" fillId="5" borderId="2" xfId="0" applyNumberFormat="1" applyFont="1" applyFill="1" applyBorder="1" applyAlignment="1">
      <alignment horizontal="center" vertical="center"/>
    </xf>
    <xf numFmtId="0" fontId="8" fillId="0" borderId="2" xfId="0" applyFont="1" applyBorder="1" applyAlignment="1">
      <alignment horizontal="center" vertical="center" wrapText="1"/>
    </xf>
    <xf numFmtId="164" fontId="5" fillId="5" borderId="2" xfId="0" applyNumberFormat="1" applyFont="1" applyFill="1" applyBorder="1" applyAlignment="1">
      <alignment horizontal="right" vertical="center" indent="1"/>
    </xf>
    <xf numFmtId="0" fontId="4" fillId="6" borderId="2" xfId="0" applyFont="1" applyFill="1" applyBorder="1" applyAlignment="1">
      <alignment vertical="center" wrapText="1" indent="1"/>
    </xf>
    <xf numFmtId="0" fontId="8" fillId="6" borderId="2" xfId="0" applyFont="1" applyFill="1" applyBorder="1" applyAlignment="1">
      <alignment vertical="center" wrapText="1" indent="1"/>
    </xf>
    <xf numFmtId="0" fontId="8" fillId="6" borderId="2" xfId="0" applyFont="1" applyFill="1" applyBorder="1" applyAlignment="1">
      <alignment horizontal="center" vertical="center" wrapText="1"/>
    </xf>
    <xf numFmtId="0" fontId="6" fillId="0" borderId="0" xfId="0" applyFont="1" applyAlignment="1">
      <alignment vertical="top" wrapText="1"/>
    </xf>
    <xf numFmtId="0" fontId="10" fillId="0" borderId="5" xfId="0" applyFont="1" applyBorder="1" applyAlignment="1">
      <alignment vertical="center"/>
    </xf>
    <xf numFmtId="0" fontId="4" fillId="0" borderId="2" xfId="0" applyFont="1" applyBorder="1" applyAlignment="1">
      <alignment horizontal="center" vertical="center"/>
    </xf>
    <xf numFmtId="0" fontId="6" fillId="0" borderId="0" xfId="0" applyFont="1"/>
    <xf numFmtId="165" fontId="11" fillId="0" borderId="2" xfId="0" applyNumberFormat="1" applyFont="1" applyBorder="1" applyAlignment="1">
      <alignment horizontal="center" vertical="center" wrapText="1"/>
    </xf>
    <xf numFmtId="165" fontId="11"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cellXfs>
  <cellStyles count="1">
    <cellStyle name="Normal" xfId="0" builtinId="0"/>
  </cellStyles>
  <dxfs count="2">
    <dxf>
      <font>
        <b/>
        <color rgb="FFFFFFFF"/>
      </font>
      <fill>
        <patternFill patternType="solid">
          <bgColor rgb="FF18181B"/>
        </patternFill>
      </fill>
    </dxf>
    <dxf>
      <font>
        <color rgb="FFA1A1A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8</xdr:col>
      <xdr:colOff>504825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8</xdr:col>
      <xdr:colOff>904875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2</xdr:col>
      <xdr:colOff>1971675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1</xdr:col>
      <xdr:colOff>5838825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nary.co/en/ebooks/channel-map-by-industry/"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anary.co/en/ebooks/channel-map-by-industry/"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manary.co/en/ebooks/channel-map-by-industry/"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manary.co/en/ebooks/channel-map-by-industry/"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3901"/>
    <pageSetUpPr fitToPage="1"/>
  </sheetPr>
  <dimension ref="A1:J25"/>
  <sheetViews>
    <sheetView workbookViewId="0" showGridLines="0"/>
  </sheetViews>
  <sheetFormatPr defaultRowHeight="15" outlineLevelRow="0" outlineLevelCol="0" x14ac:dyDescent="55"/>
  <cols>
    <col min="1" max="1" width="40" customWidth="1"/>
    <col min="2" max="2" width="50" customWidth="1"/>
    <col min="3" max="5" width="12" customWidth="1"/>
    <col min="6" max="6" width="13" customWidth="1"/>
    <col min="7" max="7" width="10" customWidth="1"/>
    <col min="8" max="8" width="13" customWidth="1"/>
    <col min="9" max="9" width="12" customWidth="1"/>
    <col min="10" max="10" width="18" customWidth="1"/>
  </cols>
  <sheetData>
    <row r="1" ht="36" customHeight="1" spans="1:10" x14ac:dyDescent="0.25">
      <c r="A1" s="1" t="s">
        <v>0</v>
      </c>
      <c r="B1" s="1"/>
      <c r="C1" s="1"/>
      <c r="D1" s="1"/>
      <c r="E1" s="1"/>
      <c r="F1" s="1"/>
      <c r="G1" s="1"/>
      <c r="H1" s="1"/>
      <c r="I1" s="1"/>
      <c r="J1" s="1"/>
    </row>
    <row r="2" ht="28" customHeight="1" spans="1:10" x14ac:dyDescent="0.25">
      <c r="A2" s="2" t="s">
        <v>1</v>
      </c>
      <c r="B2" s="2"/>
      <c r="C2" s="2"/>
      <c r="D2" s="2"/>
      <c r="E2" s="2"/>
      <c r="F2" s="2"/>
      <c r="G2" s="2"/>
      <c r="H2" s="2"/>
      <c r="I2" s="2"/>
      <c r="J2" s="2"/>
    </row>
    <row r="3" ht="26" customHeight="1" spans="1:10" x14ac:dyDescent="0.25">
      <c r="A3" s="3" t="s">
        <v>2</v>
      </c>
      <c r="B3" s="3"/>
      <c r="C3" s="4" t="s">
        <v>3</v>
      </c>
      <c r="D3" s="4"/>
      <c r="E3" s="4"/>
      <c r="F3" s="4"/>
      <c r="G3" s="4"/>
      <c r="H3" s="4"/>
      <c r="I3" s="4"/>
      <c r="J3" s="4"/>
    </row>
    <row r="4" ht="24" customHeight="1" spans="1:3" x14ac:dyDescent="0.25">
      <c r="A4" s="5" t="s">
        <v>4</v>
      </c>
      <c r="B4" s="6" t="s">
        <v>5</v>
      </c>
      <c r="C4" s="7" t="s">
        <v>6</v>
      </c>
    </row>
    <row r="5" ht="24" customHeight="1" spans="1:3" x14ac:dyDescent="0.25">
      <c r="A5" s="5" t="s">
        <v>7</v>
      </c>
      <c r="B5" s="6" t="s">
        <v>8</v>
      </c>
      <c r="C5" s="7" t="s">
        <v>6</v>
      </c>
    </row>
    <row r="6" ht="24" customHeight="1" spans="1:3" x14ac:dyDescent="0.25">
      <c r="A6" s="5" t="s">
        <v>9</v>
      </c>
      <c r="B6" s="6" t="s">
        <v>10</v>
      </c>
      <c r="C6" s="7" t="s">
        <v>6</v>
      </c>
    </row>
    <row r="7" ht="24" customHeight="1" spans="1:2" x14ac:dyDescent="0.25">
      <c r="A7" s="5" t="s">
        <v>11</v>
      </c>
      <c r="B7" s="8">
        <v>20000</v>
      </c>
    </row>
    <row r="8" ht="30" customHeight="1" spans="1:10" x14ac:dyDescent="0.25">
      <c r="A8" s="3" t="s">
        <v>12</v>
      </c>
      <c r="B8" s="3"/>
      <c r="C8" s="3"/>
      <c r="D8" s="3"/>
      <c r="E8" s="3"/>
      <c r="F8" s="3"/>
      <c r="G8" s="3"/>
      <c r="H8" s="3"/>
      <c r="I8" s="3"/>
      <c r="J8" s="3"/>
    </row>
    <row r="9" ht="32" customHeight="1" spans="1:10" x14ac:dyDescent="0.25">
      <c r="A9" s="9" t="s">
        <v>13</v>
      </c>
      <c r="B9" s="9" t="s">
        <v>14</v>
      </c>
      <c r="C9" s="10" t="s">
        <v>15</v>
      </c>
      <c r="D9" s="10" t="s">
        <v>16</v>
      </c>
      <c r="E9" s="10" t="s">
        <v>17</v>
      </c>
      <c r="F9" s="10" t="s">
        <v>18</v>
      </c>
      <c r="G9" s="10" t="s">
        <v>19</v>
      </c>
      <c r="H9" s="10" t="s">
        <v>20</v>
      </c>
      <c r="I9" s="10" t="s">
        <v>21</v>
      </c>
      <c r="J9" s="10" t="s">
        <v>22</v>
      </c>
    </row>
    <row r="10" ht="24" customHeight="1" spans="1:10" x14ac:dyDescent="0.25">
      <c r="A10" s="5" t="s">
        <v>23</v>
      </c>
      <c r="B10" s="11" t="s">
        <v>24</v>
      </c>
      <c r="C10" s="12">
        <f>INDEX(Baseline!$B$5:$J$16,MATCH(A10,Baseline!$A$5:$A$16,0),MATCH($B$4,Baseline!$B$4:$J$4,0))</f>
      </c>
      <c r="D10" s="13">
        <f>SUMIFS(Adjustments!$D$5:$D$37,Adjustments!$A$5:$A$37,"Ticket",Adjustments!$B$5:$B$37,$B$5,Adjustments!$C$5:$C$37,A10)</f>
      </c>
      <c r="E10" s="13">
        <f>SUMIFS(Adjustments!$D$5:$D$37,Adjustments!$A$5:$A$37,"Sale",Adjustments!$B$5:$B$37,$B$6,Adjustments!$C$5:$C$37,A10)</f>
      </c>
      <c r="F10" s="14">
        <f>MAX(0,C10+D10+E10)</f>
      </c>
      <c r="G10" s="15" t="s">
        <v>25</v>
      </c>
      <c r="H10" s="12">
        <f>IF(F10=0,"",COUNTIF($F10:$F21,"&gt;"&amp;F10)+COUNTIF($F10:F10,F10))</f>
      </c>
      <c r="I10" s="12">
        <f>IF(OR(G10&lt;&gt;"Yes",H10=""),"",IF(H10&gt;6,"",COUNTIFS($G10:$G21,"Yes",$H10:$H21,"&lt;"&amp;H10)+1))</f>
      </c>
      <c r="J10" s="16">
        <f>IF(AND(I10&lt;&gt;"",I10&lt;=3),F10/SUMIFS($F$10:$F$21,$I$10:$I$21,"&lt;=3")*$B$7,0)</f>
      </c>
    </row>
    <row r="11" ht="24" customHeight="1" spans="1:10" x14ac:dyDescent="0.25">
      <c r="A11" s="17" t="s">
        <v>26</v>
      </c>
      <c r="B11" s="18" t="s">
        <v>27</v>
      </c>
      <c r="C11" s="12">
        <f>INDEX(Baseline!$B$5:$J$16,MATCH(A11,Baseline!$A$5:$A$16,0),MATCH($B$4,Baseline!$B$4:$J$4,0))</f>
      </c>
      <c r="D11" s="13">
        <f>SUMIFS(Adjustments!$D$5:$D$37,Adjustments!$A$5:$A$37,"Ticket",Adjustments!$B$5:$B$37,$B$5,Adjustments!$C$5:$C$37,A11)</f>
      </c>
      <c r="E11" s="13">
        <f>SUMIFS(Adjustments!$D$5:$D$37,Adjustments!$A$5:$A$37,"Sale",Adjustments!$B$5:$B$37,$B$6,Adjustments!$C$5:$C$37,A11)</f>
      </c>
      <c r="F11" s="14">
        <f>MAX(0,C11+D11+E11)</f>
      </c>
      <c r="G11" s="19" t="s">
        <v>25</v>
      </c>
      <c r="H11" s="12">
        <f>IF(F11=0,"",COUNTIF($F10:$F21,"&gt;"&amp;F11)+COUNTIF($F10:F11,F11))</f>
      </c>
      <c r="I11" s="12">
        <f>IF(OR(G11&lt;&gt;"Yes",H11=""),"",IF(H11&gt;6,"",COUNTIFS($G10:$G21,"Yes",$H10:$H21,"&lt;"&amp;H11)+1))</f>
      </c>
      <c r="J11" s="16">
        <f>IF(AND(I11&lt;&gt;"",I11&lt;=3),F11/SUMIFS($F$10:$F$21,$I$10:$I$21,"&lt;=3")*$B$7,0)</f>
      </c>
    </row>
    <row r="12" ht="24" customHeight="1" spans="1:10" x14ac:dyDescent="0.25">
      <c r="A12" s="5" t="s">
        <v>28</v>
      </c>
      <c r="B12" s="11" t="s">
        <v>29</v>
      </c>
      <c r="C12" s="12">
        <f>INDEX(Baseline!$B$5:$J$16,MATCH(A12,Baseline!$A$5:$A$16,0),MATCH($B$4,Baseline!$B$4:$J$4,0))</f>
      </c>
      <c r="D12" s="13">
        <f>SUMIFS(Adjustments!$D$5:$D$37,Adjustments!$A$5:$A$37,"Ticket",Adjustments!$B$5:$B$37,$B$5,Adjustments!$C$5:$C$37,A12)</f>
      </c>
      <c r="E12" s="13">
        <f>SUMIFS(Adjustments!$D$5:$D$37,Adjustments!$A$5:$A$37,"Sale",Adjustments!$B$5:$B$37,$B$6,Adjustments!$C$5:$C$37,A12)</f>
      </c>
      <c r="F12" s="14">
        <f>MAX(0,C12+D12+E12)</f>
      </c>
      <c r="G12" s="15" t="s">
        <v>25</v>
      </c>
      <c r="H12" s="12">
        <f>IF(F12=0,"",COUNTIF($F10:$F21,"&gt;"&amp;F12)+COUNTIF($F10:F12,F12))</f>
      </c>
      <c r="I12" s="12">
        <f>IF(OR(G12&lt;&gt;"Yes",H12=""),"",IF(H12&gt;6,"",COUNTIFS($G10:$G21,"Yes",$H10:$H21,"&lt;"&amp;H12)+1))</f>
      </c>
      <c r="J12" s="16">
        <f>IF(AND(I12&lt;&gt;"",I12&lt;=3),F12/SUMIFS($F$10:$F$21,$I$10:$I$21,"&lt;=3")*$B$7,0)</f>
      </c>
    </row>
    <row r="13" ht="24" customHeight="1" spans="1:10" x14ac:dyDescent="0.25">
      <c r="A13" s="17" t="s">
        <v>30</v>
      </c>
      <c r="B13" s="18" t="s">
        <v>31</v>
      </c>
      <c r="C13" s="12">
        <f>INDEX(Baseline!$B$5:$J$16,MATCH(A13,Baseline!$A$5:$A$16,0),MATCH($B$4,Baseline!$B$4:$J$4,0))</f>
      </c>
      <c r="D13" s="13">
        <f>SUMIFS(Adjustments!$D$5:$D$37,Adjustments!$A$5:$A$37,"Ticket",Adjustments!$B$5:$B$37,$B$5,Adjustments!$C$5:$C$37,A13)</f>
      </c>
      <c r="E13" s="13">
        <f>SUMIFS(Adjustments!$D$5:$D$37,Adjustments!$A$5:$A$37,"Sale",Adjustments!$B$5:$B$37,$B$6,Adjustments!$C$5:$C$37,A13)</f>
      </c>
      <c r="F13" s="14">
        <f>MAX(0,C13+D13+E13)</f>
      </c>
      <c r="G13" s="19" t="s">
        <v>25</v>
      </c>
      <c r="H13" s="12">
        <f>IF(F13=0,"",COUNTIF($F10:$F21,"&gt;"&amp;F13)+COUNTIF($F10:F13,F13))</f>
      </c>
      <c r="I13" s="12">
        <f>IF(OR(G13&lt;&gt;"Yes",H13=""),"",IF(H13&gt;6,"",COUNTIFS($G10:$G21,"Yes",$H10:$H21,"&lt;"&amp;H13)+1))</f>
      </c>
      <c r="J13" s="16">
        <f>IF(AND(I13&lt;&gt;"",I13&lt;=3),F13/SUMIFS($F$10:$F$21,$I$10:$I$21,"&lt;=3")*$B$7,0)</f>
      </c>
    </row>
    <row r="14" ht="24" customHeight="1" spans="1:10" x14ac:dyDescent="0.25">
      <c r="A14" s="5" t="s">
        <v>32</v>
      </c>
      <c r="B14" s="11" t="s">
        <v>33</v>
      </c>
      <c r="C14" s="12">
        <f>INDEX(Baseline!$B$5:$J$16,MATCH(A14,Baseline!$A$5:$A$16,0),MATCH($B$4,Baseline!$B$4:$J$4,0))</f>
      </c>
      <c r="D14" s="13">
        <f>SUMIFS(Adjustments!$D$5:$D$37,Adjustments!$A$5:$A$37,"Ticket",Adjustments!$B$5:$B$37,$B$5,Adjustments!$C$5:$C$37,A14)</f>
      </c>
      <c r="E14" s="13">
        <f>SUMIFS(Adjustments!$D$5:$D$37,Adjustments!$A$5:$A$37,"Sale",Adjustments!$B$5:$B$37,$B$6,Adjustments!$C$5:$C$37,A14)</f>
      </c>
      <c r="F14" s="14">
        <f>MAX(0,C14+D14+E14)</f>
      </c>
      <c r="G14" s="15" t="s">
        <v>25</v>
      </c>
      <c r="H14" s="12">
        <f>IF(F14=0,"",COUNTIF($F10:$F21,"&gt;"&amp;F14)+COUNTIF($F10:F14,F14))</f>
      </c>
      <c r="I14" s="12">
        <f>IF(OR(G14&lt;&gt;"Yes",H14=""),"",IF(H14&gt;6,"",COUNTIFS($G10:$G21,"Yes",$H10:$H21,"&lt;"&amp;H14)+1))</f>
      </c>
      <c r="J14" s="16">
        <f>IF(AND(I14&lt;&gt;"",I14&lt;=3),F14/SUMIFS($F$10:$F$21,$I$10:$I$21,"&lt;=3")*$B$7,0)</f>
      </c>
    </row>
    <row r="15" ht="24" customHeight="1" spans="1:10" x14ac:dyDescent="0.25">
      <c r="A15" s="17" t="s">
        <v>34</v>
      </c>
      <c r="B15" s="18" t="s">
        <v>35</v>
      </c>
      <c r="C15" s="12">
        <f>INDEX(Baseline!$B$5:$J$16,MATCH(A15,Baseline!$A$5:$A$16,0),MATCH($B$4,Baseline!$B$4:$J$4,0))</f>
      </c>
      <c r="D15" s="13">
        <f>SUMIFS(Adjustments!$D$5:$D$37,Adjustments!$A$5:$A$37,"Ticket",Adjustments!$B$5:$B$37,$B$5,Adjustments!$C$5:$C$37,A15)</f>
      </c>
      <c r="E15" s="13">
        <f>SUMIFS(Adjustments!$D$5:$D$37,Adjustments!$A$5:$A$37,"Sale",Adjustments!$B$5:$B$37,$B$6,Adjustments!$C$5:$C$37,A15)</f>
      </c>
      <c r="F15" s="14">
        <f>MAX(0,C15+D15+E15)</f>
      </c>
      <c r="G15" s="19" t="s">
        <v>25</v>
      </c>
      <c r="H15" s="12">
        <f>IF(F15=0,"",COUNTIF($F10:$F21,"&gt;"&amp;F15)+COUNTIF($F10:F15,F15))</f>
      </c>
      <c r="I15" s="12">
        <f>IF(OR(G15&lt;&gt;"Yes",H15=""),"",IF(H15&gt;6,"",COUNTIFS($G10:$G21,"Yes",$H10:$H21,"&lt;"&amp;H15)+1))</f>
      </c>
      <c r="J15" s="16">
        <f>IF(AND(I15&lt;&gt;"",I15&lt;=3),F15/SUMIFS($F$10:$F$21,$I$10:$I$21,"&lt;=3")*$B$7,0)</f>
      </c>
    </row>
    <row r="16" ht="24" customHeight="1" spans="1:10" x14ac:dyDescent="0.25">
      <c r="A16" s="5" t="s">
        <v>36</v>
      </c>
      <c r="B16" s="11" t="s">
        <v>37</v>
      </c>
      <c r="C16" s="12">
        <f>INDEX(Baseline!$B$5:$J$16,MATCH(A16,Baseline!$A$5:$A$16,0),MATCH($B$4,Baseline!$B$4:$J$4,0))</f>
      </c>
      <c r="D16" s="13">
        <f>SUMIFS(Adjustments!$D$5:$D$37,Adjustments!$A$5:$A$37,"Ticket",Adjustments!$B$5:$B$37,$B$5,Adjustments!$C$5:$C$37,A16)</f>
      </c>
      <c r="E16" s="13">
        <f>SUMIFS(Adjustments!$D$5:$D$37,Adjustments!$A$5:$A$37,"Sale",Adjustments!$B$5:$B$37,$B$6,Adjustments!$C$5:$C$37,A16)</f>
      </c>
      <c r="F16" s="14">
        <f>MAX(0,C16+D16+E16)</f>
      </c>
      <c r="G16" s="15" t="s">
        <v>38</v>
      </c>
      <c r="H16" s="12">
        <f>IF(F16=0,"",COUNTIF($F10:$F21,"&gt;"&amp;F16)+COUNTIF($F10:F16,F16))</f>
      </c>
      <c r="I16" s="12">
        <f>IF(OR(G16&lt;&gt;"Yes",H16=""),"",IF(H16&gt;6,"",COUNTIFS($G10:$G21,"Yes",$H10:$H21,"&lt;"&amp;H16)+1))</f>
      </c>
      <c r="J16" s="16">
        <f>IF(AND(I16&lt;&gt;"",I16&lt;=3),F16/SUMIFS($F$10:$F$21,$I$10:$I$21,"&lt;=3")*$B$7,0)</f>
      </c>
    </row>
    <row r="17" ht="24" customHeight="1" spans="1:10" x14ac:dyDescent="0.25">
      <c r="A17" s="17" t="s">
        <v>39</v>
      </c>
      <c r="B17" s="18" t="s">
        <v>40</v>
      </c>
      <c r="C17" s="12">
        <f>INDEX(Baseline!$B$5:$J$16,MATCH(A17,Baseline!$A$5:$A$16,0),MATCH($B$4,Baseline!$B$4:$J$4,0))</f>
      </c>
      <c r="D17" s="13">
        <f>SUMIFS(Adjustments!$D$5:$D$37,Adjustments!$A$5:$A$37,"Ticket",Adjustments!$B$5:$B$37,$B$5,Adjustments!$C$5:$C$37,A17)</f>
      </c>
      <c r="E17" s="13">
        <f>SUMIFS(Adjustments!$D$5:$D$37,Adjustments!$A$5:$A$37,"Sale",Adjustments!$B$5:$B$37,$B$6,Adjustments!$C$5:$C$37,A17)</f>
      </c>
      <c r="F17" s="14">
        <f>MAX(0,C17+D17+E17)</f>
      </c>
      <c r="G17" s="19" t="s">
        <v>38</v>
      </c>
      <c r="H17" s="12">
        <f>IF(F17=0,"",COUNTIF($F10:$F21,"&gt;"&amp;F17)+COUNTIF($F10:F17,F17))</f>
      </c>
      <c r="I17" s="12">
        <f>IF(OR(G17&lt;&gt;"Yes",H17=""),"",IF(H17&gt;6,"",COUNTIFS($G10:$G21,"Yes",$H10:$H21,"&lt;"&amp;H17)+1))</f>
      </c>
      <c r="J17" s="16">
        <f>IF(AND(I17&lt;&gt;"",I17&lt;=3),F17/SUMIFS($F$10:$F$21,$I$10:$I$21,"&lt;=3")*$B$7,0)</f>
      </c>
    </row>
    <row r="18" ht="24" customHeight="1" spans="1:10" x14ac:dyDescent="0.25">
      <c r="A18" s="5" t="s">
        <v>41</v>
      </c>
      <c r="B18" s="11" t="s">
        <v>42</v>
      </c>
      <c r="C18" s="12">
        <f>INDEX(Baseline!$B$5:$J$16,MATCH(A18,Baseline!$A$5:$A$16,0),MATCH($B$4,Baseline!$B$4:$J$4,0))</f>
      </c>
      <c r="D18" s="13">
        <f>SUMIFS(Adjustments!$D$5:$D$37,Adjustments!$A$5:$A$37,"Ticket",Adjustments!$B$5:$B$37,$B$5,Adjustments!$C$5:$C$37,A18)</f>
      </c>
      <c r="E18" s="13">
        <f>SUMIFS(Adjustments!$D$5:$D$37,Adjustments!$A$5:$A$37,"Sale",Adjustments!$B$5:$B$37,$B$6,Adjustments!$C$5:$C$37,A18)</f>
      </c>
      <c r="F18" s="14">
        <f>MAX(0,C18+D18+E18)</f>
      </c>
      <c r="G18" s="15" t="s">
        <v>25</v>
      </c>
      <c r="H18" s="12">
        <f>IF(F18=0,"",COUNTIF($F10:$F21,"&gt;"&amp;F18)+COUNTIF($F10:F18,F18))</f>
      </c>
      <c r="I18" s="12">
        <f>IF(OR(G18&lt;&gt;"Yes",H18=""),"",IF(H18&gt;6,"",COUNTIFS($G10:$G21,"Yes",$H10:$H21,"&lt;"&amp;H18)+1))</f>
      </c>
      <c r="J18" s="16">
        <f>IF(AND(I18&lt;&gt;"",I18&lt;=3),F18/SUMIFS($F$10:$F$21,$I$10:$I$21,"&lt;=3")*$B$7,0)</f>
      </c>
    </row>
    <row r="19" ht="24" customHeight="1" spans="1:10" x14ac:dyDescent="0.25">
      <c r="A19" s="17" t="s">
        <v>43</v>
      </c>
      <c r="B19" s="18" t="s">
        <v>44</v>
      </c>
      <c r="C19" s="12">
        <f>INDEX(Baseline!$B$5:$J$16,MATCH(A19,Baseline!$A$5:$A$16,0),MATCH($B$4,Baseline!$B$4:$J$4,0))</f>
      </c>
      <c r="D19" s="13">
        <f>SUMIFS(Adjustments!$D$5:$D$37,Adjustments!$A$5:$A$37,"Ticket",Adjustments!$B$5:$B$37,$B$5,Adjustments!$C$5:$C$37,A19)</f>
      </c>
      <c r="E19" s="13">
        <f>SUMIFS(Adjustments!$D$5:$D$37,Adjustments!$A$5:$A$37,"Sale",Adjustments!$B$5:$B$37,$B$6,Adjustments!$C$5:$C$37,A19)</f>
      </c>
      <c r="F19" s="14">
        <f>MAX(0,C19+D19+E19)</f>
      </c>
      <c r="G19" s="19" t="s">
        <v>38</v>
      </c>
      <c r="H19" s="12">
        <f>IF(F19=0,"",COUNTIF($F10:$F21,"&gt;"&amp;F19)+COUNTIF($F10:F19,F19))</f>
      </c>
      <c r="I19" s="12">
        <f>IF(OR(G19&lt;&gt;"Yes",H19=""),"",IF(H19&gt;6,"",COUNTIFS($G10:$G21,"Yes",$H10:$H21,"&lt;"&amp;H19)+1))</f>
      </c>
      <c r="J19" s="16">
        <f>IF(AND(I19&lt;&gt;"",I19&lt;=3),F19/SUMIFS($F$10:$F$21,$I$10:$I$21,"&lt;=3")*$B$7,0)</f>
      </c>
    </row>
    <row r="20" ht="24" customHeight="1" spans="1:10" x14ac:dyDescent="0.25">
      <c r="A20" s="5" t="s">
        <v>45</v>
      </c>
      <c r="B20" s="11" t="s">
        <v>46</v>
      </c>
      <c r="C20" s="12">
        <f>INDEX(Baseline!$B$5:$J$16,MATCH(A20,Baseline!$A$5:$A$16,0),MATCH($B$4,Baseline!$B$4:$J$4,0))</f>
      </c>
      <c r="D20" s="13">
        <f>SUMIFS(Adjustments!$D$5:$D$37,Adjustments!$A$5:$A$37,"Ticket",Adjustments!$B$5:$B$37,$B$5,Adjustments!$C$5:$C$37,A20)</f>
      </c>
      <c r="E20" s="13">
        <f>SUMIFS(Adjustments!$D$5:$D$37,Adjustments!$A$5:$A$37,"Sale",Adjustments!$B$5:$B$37,$B$6,Adjustments!$C$5:$C$37,A20)</f>
      </c>
      <c r="F20" s="14">
        <f>MAX(0,C20+D20+E20)</f>
      </c>
      <c r="G20" s="15" t="s">
        <v>38</v>
      </c>
      <c r="H20" s="12">
        <f>IF(F20=0,"",COUNTIF($F10:$F21,"&gt;"&amp;F20)+COUNTIF($F10:F20,F20))</f>
      </c>
      <c r="I20" s="12">
        <f>IF(OR(G20&lt;&gt;"Yes",H20=""),"",IF(H20&gt;6,"",COUNTIFS($G10:$G21,"Yes",$H10:$H21,"&lt;"&amp;H20)+1))</f>
      </c>
      <c r="J20" s="16">
        <f>IF(AND(I20&lt;&gt;"",I20&lt;=3),F20/SUMIFS($F$10:$F$21,$I$10:$I$21,"&lt;=3")*$B$7,0)</f>
      </c>
    </row>
    <row r="21" ht="24" customHeight="1" spans="1:10" x14ac:dyDescent="0.25">
      <c r="A21" s="17" t="s">
        <v>47</v>
      </c>
      <c r="B21" s="18" t="s">
        <v>48</v>
      </c>
      <c r="C21" s="12">
        <f>INDEX(Baseline!$B$5:$J$16,MATCH(A21,Baseline!$A$5:$A$16,0),MATCH($B$4,Baseline!$B$4:$J$4,0))</f>
      </c>
      <c r="D21" s="13">
        <f>SUMIFS(Adjustments!$D$5:$D$37,Adjustments!$A$5:$A$37,"Ticket",Adjustments!$B$5:$B$37,$B$5,Adjustments!$C$5:$C$37,A21)</f>
      </c>
      <c r="E21" s="13">
        <f>SUMIFS(Adjustments!$D$5:$D$37,Adjustments!$A$5:$A$37,"Sale",Adjustments!$B$5:$B$37,$B$6,Adjustments!$C$5:$C$37,A21)</f>
      </c>
      <c r="F21" s="14">
        <f>MAX(0,C21+D21+E21)</f>
      </c>
      <c r="G21" s="19" t="s">
        <v>38</v>
      </c>
      <c r="H21" s="12">
        <f>IF(F21=0,"",COUNTIF($F10:$F21,"&gt;"&amp;F21)+COUNTIF($F10:F21,F21))</f>
      </c>
      <c r="I21" s="12">
        <f>IF(OR(G21&lt;&gt;"Yes",H21=""),"",IF(H21&gt;6,"",COUNTIFS($G10:$G21,"Yes",$H10:$H21,"&lt;"&amp;H21)+1))</f>
      </c>
      <c r="J21" s="16">
        <f>IF(AND(I21&lt;&gt;"",I21&lt;=3),F21/SUMIFS($F$10:$F$21,$I$10:$I$21,"&lt;=3")*$B$7,0)</f>
      </c>
    </row>
    <row r="22" ht="12" customHeight="1" x14ac:dyDescent="0.25"/>
    <row r="23" ht="48" customHeight="1" spans="1:10" x14ac:dyDescent="0.25">
      <c r="A23" s="20" t="s">
        <v>49</v>
      </c>
      <c r="B23" s="20"/>
      <c r="C23" s="20"/>
      <c r="D23" s="20"/>
      <c r="E23" s="20"/>
      <c r="F23" s="20"/>
      <c r="G23" s="20"/>
      <c r="H23" s="20"/>
      <c r="I23" s="20"/>
      <c r="J23" s="20"/>
    </row>
    <row r="24" ht="12" customHeight="1" x14ac:dyDescent="0.25"/>
    <row r="25" ht="26" customHeight="1" spans="1:10" x14ac:dyDescent="0.25">
      <c r="A25" s="21" t="s">
        <v>50</v>
      </c>
      <c r="B25" s="21"/>
      <c r="C25" s="21"/>
      <c r="D25" s="21"/>
      <c r="E25" s="21"/>
      <c r="F25" s="21"/>
      <c r="G25" s="21"/>
      <c r="H25" s="21"/>
      <c r="I25" s="21"/>
      <c r="J25" s="21"/>
    </row>
  </sheetData>
  <mergeCells count="7">
    <mergeCell ref="A1:J1"/>
    <mergeCell ref="A2:J2"/>
    <mergeCell ref="A3:B3"/>
    <mergeCell ref="C3:J3"/>
    <mergeCell ref="A8:J8"/>
    <mergeCell ref="A23:J23"/>
    <mergeCell ref="A25:J25"/>
  </mergeCells>
  <conditionalFormatting sqref="J10:J21">
    <cfRule type="cellIs" dxfId="0" priority="1" operator="greaterThan">
      <formula>0</formula>
    </cfRule>
    <cfRule type="cellIs" dxfId="1" priority="2" operator="equal">
      <formula>0</formula>
    </cfRule>
  </conditionalFormatting>
  <dataValidations count="3">
    <dataValidation type="list" sqref="B4">
      <formula1>Industries!$A$5:$A$13</formula1>
    </dataValidation>
    <dataValidation type="list" sqref="B5">
      <formula1>"Low,Medium,High"</formula1>
    </dataValidation>
    <dataValidation type="list" sqref="B6">
      <formula1>"Direct purchase on the website,Conversation with a salesperson,In-store or in-person service"</formula1>
    </dataValidation>
  </dataValidations>
  <hyperlinks>
    <hyperlink ref="A25" r:id="rId1"/>
  </hyperlinks>
  <printOptions horizontalCentered="1"/>
  <pageMargins left="0.25" right="0.25" top="0.4" bottom="0.4" header="0.2" footer="0.2"/>
  <pageSetup paperSize="1" orientation="landscape"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J20"/>
  <sheetViews>
    <sheetView workbookViewId="0" showGridLines="0">
      <pane xSplit="1" ySplit="4" topLeftCell="B5" activePane="bottomRight" state="frozen"/>
      <selection pane="bottomRight"/>
    </sheetView>
  </sheetViews>
  <sheetFormatPr defaultRowHeight="15" outlineLevelRow="0" outlineLevelCol="0" x14ac:dyDescent="55"/>
  <cols>
    <col min="1" max="1" width="42" customWidth="1"/>
    <col min="2" max="10" width="18" customWidth="1"/>
  </cols>
  <sheetData>
    <row r="1" ht="36" customHeight="1" spans="1:10" x14ac:dyDescent="0.25">
      <c r="A1" s="1" t="s">
        <v>51</v>
      </c>
      <c r="B1" s="1"/>
      <c r="C1" s="1"/>
      <c r="D1" s="1"/>
      <c r="E1" s="1"/>
      <c r="F1" s="1"/>
      <c r="G1" s="1"/>
      <c r="H1" s="1"/>
      <c r="I1" s="1"/>
      <c r="J1" s="1"/>
    </row>
    <row r="2" ht="28" customHeight="1" spans="1:10" x14ac:dyDescent="0.25">
      <c r="A2" s="2" t="s">
        <v>52</v>
      </c>
      <c r="B2" s="2"/>
      <c r="C2" s="2"/>
      <c r="D2" s="2"/>
      <c r="E2" s="2"/>
      <c r="F2" s="2"/>
      <c r="G2" s="2"/>
      <c r="H2" s="2"/>
      <c r="I2" s="2"/>
      <c r="J2" s="2"/>
    </row>
    <row r="3" ht="14" customHeight="1" x14ac:dyDescent="0.25"/>
    <row r="4" ht="60" customHeight="1" spans="1:10" x14ac:dyDescent="0.25">
      <c r="A4" s="9" t="s">
        <v>13</v>
      </c>
      <c r="B4" s="10" t="s">
        <v>53</v>
      </c>
      <c r="C4" s="10" t="s">
        <v>54</v>
      </c>
      <c r="D4" s="10" t="s">
        <v>55</v>
      </c>
      <c r="E4" s="10" t="s">
        <v>56</v>
      </c>
      <c r="F4" s="10" t="s">
        <v>57</v>
      </c>
      <c r="G4" s="10" t="s">
        <v>5</v>
      </c>
      <c r="H4" s="10" t="s">
        <v>58</v>
      </c>
      <c r="I4" s="10" t="s">
        <v>59</v>
      </c>
      <c r="J4" s="10" t="s">
        <v>60</v>
      </c>
    </row>
    <row r="5" ht="22" customHeight="1" spans="1:10" x14ac:dyDescent="0.25">
      <c r="A5" s="5" t="s">
        <v>23</v>
      </c>
      <c r="B5" s="22">
        <v>8</v>
      </c>
      <c r="C5" s="22">
        <v>7</v>
      </c>
      <c r="D5" s="22">
        <v>9</v>
      </c>
      <c r="E5" s="22">
        <v>8</v>
      </c>
      <c r="F5" s="22">
        <v>9</v>
      </c>
      <c r="G5" s="22">
        <v>8</v>
      </c>
      <c r="H5" s="22">
        <v>7</v>
      </c>
      <c r="I5" s="22">
        <v>8</v>
      </c>
      <c r="J5" s="22">
        <v>8</v>
      </c>
    </row>
    <row r="6" ht="22" customHeight="1" spans="1:10" x14ac:dyDescent="0.25">
      <c r="A6" s="17" t="s">
        <v>26</v>
      </c>
      <c r="B6" s="22">
        <v>0</v>
      </c>
      <c r="C6" s="22">
        <v>10</v>
      </c>
      <c r="D6" s="22">
        <v>0</v>
      </c>
      <c r="E6" s="22">
        <v>0</v>
      </c>
      <c r="F6" s="22">
        <v>1</v>
      </c>
      <c r="G6" s="22">
        <v>0</v>
      </c>
      <c r="H6" s="22">
        <v>3</v>
      </c>
      <c r="I6" s="22">
        <v>2</v>
      </c>
      <c r="J6" s="22">
        <v>0</v>
      </c>
    </row>
    <row r="7" ht="22" customHeight="1" spans="1:10" x14ac:dyDescent="0.25">
      <c r="A7" s="5" t="s">
        <v>28</v>
      </c>
      <c r="B7" s="22">
        <v>5</v>
      </c>
      <c r="C7" s="22">
        <v>9</v>
      </c>
      <c r="D7" s="22">
        <v>6</v>
      </c>
      <c r="E7" s="22">
        <v>9</v>
      </c>
      <c r="F7" s="22">
        <v>7</v>
      </c>
      <c r="G7" s="22">
        <v>3</v>
      </c>
      <c r="H7" s="22">
        <v>8</v>
      </c>
      <c r="I7" s="22">
        <v>2</v>
      </c>
      <c r="J7" s="22">
        <v>9</v>
      </c>
    </row>
    <row r="8" ht="22" customHeight="1" spans="1:10" x14ac:dyDescent="0.25">
      <c r="A8" s="17" t="s">
        <v>30</v>
      </c>
      <c r="B8" s="22">
        <v>7</v>
      </c>
      <c r="C8" s="22">
        <v>0</v>
      </c>
      <c r="D8" s="22">
        <v>5</v>
      </c>
      <c r="E8" s="22">
        <v>3</v>
      </c>
      <c r="F8" s="22">
        <v>0</v>
      </c>
      <c r="G8" s="22">
        <v>8</v>
      </c>
      <c r="H8" s="22">
        <v>0</v>
      </c>
      <c r="I8" s="22">
        <v>7</v>
      </c>
      <c r="J8" s="22">
        <v>2</v>
      </c>
    </row>
    <row r="9" ht="22" customHeight="1" spans="1:10" x14ac:dyDescent="0.25">
      <c r="A9" s="5" t="s">
        <v>32</v>
      </c>
      <c r="B9" s="22">
        <v>5</v>
      </c>
      <c r="C9" s="22">
        <v>4</v>
      </c>
      <c r="D9" s="22">
        <v>5</v>
      </c>
      <c r="E9" s="22">
        <v>7</v>
      </c>
      <c r="F9" s="22">
        <v>3</v>
      </c>
      <c r="G9" s="22">
        <v>3</v>
      </c>
      <c r="H9" s="22">
        <v>2</v>
      </c>
      <c r="I9" s="22">
        <v>5</v>
      </c>
      <c r="J9" s="22">
        <v>6</v>
      </c>
    </row>
    <row r="10" ht="22" customHeight="1" spans="1:10" x14ac:dyDescent="0.25">
      <c r="A10" s="17" t="s">
        <v>34</v>
      </c>
      <c r="B10" s="22">
        <v>2</v>
      </c>
      <c r="C10" s="22">
        <v>6</v>
      </c>
      <c r="D10" s="22">
        <v>3</v>
      </c>
      <c r="E10" s="22">
        <v>6</v>
      </c>
      <c r="F10" s="22">
        <v>4</v>
      </c>
      <c r="G10" s="22">
        <v>1</v>
      </c>
      <c r="H10" s="22">
        <v>5</v>
      </c>
      <c r="I10" s="22">
        <v>0</v>
      </c>
      <c r="J10" s="22">
        <v>4</v>
      </c>
    </row>
    <row r="11" ht="22" customHeight="1" spans="1:10" x14ac:dyDescent="0.25">
      <c r="A11" s="5" t="s">
        <v>36</v>
      </c>
      <c r="B11" s="22">
        <v>8</v>
      </c>
      <c r="C11" s="22">
        <v>6</v>
      </c>
      <c r="D11" s="22">
        <v>7</v>
      </c>
      <c r="E11" s="22">
        <v>7</v>
      </c>
      <c r="F11" s="22">
        <v>7</v>
      </c>
      <c r="G11" s="22">
        <v>7</v>
      </c>
      <c r="H11" s="22">
        <v>4</v>
      </c>
      <c r="I11" s="22">
        <v>8</v>
      </c>
      <c r="J11" s="22">
        <v>5</v>
      </c>
    </row>
    <row r="12" ht="22" customHeight="1" spans="1:10" x14ac:dyDescent="0.25">
      <c r="A12" s="17" t="s">
        <v>39</v>
      </c>
      <c r="B12" s="22">
        <v>0</v>
      </c>
      <c r="C12" s="22">
        <v>1</v>
      </c>
      <c r="D12" s="22">
        <v>3</v>
      </c>
      <c r="E12" s="22">
        <v>3</v>
      </c>
      <c r="F12" s="22">
        <v>9</v>
      </c>
      <c r="G12" s="22">
        <v>3</v>
      </c>
      <c r="H12" s="22">
        <v>10</v>
      </c>
      <c r="I12" s="22">
        <v>1</v>
      </c>
      <c r="J12" s="22">
        <v>5</v>
      </c>
    </row>
    <row r="13" ht="22" customHeight="1" spans="1:10" x14ac:dyDescent="0.25">
      <c r="A13" s="5" t="s">
        <v>41</v>
      </c>
      <c r="B13" s="22">
        <v>2</v>
      </c>
      <c r="C13" s="22">
        <v>7</v>
      </c>
      <c r="D13" s="22">
        <v>2</v>
      </c>
      <c r="E13" s="22">
        <v>2</v>
      </c>
      <c r="F13" s="22">
        <v>2</v>
      </c>
      <c r="G13" s="22">
        <v>0</v>
      </c>
      <c r="H13" s="22">
        <v>4</v>
      </c>
      <c r="I13" s="22">
        <v>3</v>
      </c>
      <c r="J13" s="22">
        <v>6</v>
      </c>
    </row>
    <row r="14" ht="22" customHeight="1" spans="1:10" x14ac:dyDescent="0.25">
      <c r="A14" s="17" t="s">
        <v>43</v>
      </c>
      <c r="B14" s="22">
        <v>7</v>
      </c>
      <c r="C14" s="22">
        <v>8</v>
      </c>
      <c r="D14" s="22">
        <v>7</v>
      </c>
      <c r="E14" s="22">
        <v>8</v>
      </c>
      <c r="F14" s="22">
        <v>6</v>
      </c>
      <c r="G14" s="22">
        <v>6</v>
      </c>
      <c r="H14" s="22">
        <v>6</v>
      </c>
      <c r="I14" s="22">
        <v>5</v>
      </c>
      <c r="J14" s="22">
        <v>7</v>
      </c>
    </row>
    <row r="15" ht="22" customHeight="1" spans="1:10" x14ac:dyDescent="0.25">
      <c r="A15" s="5" t="s">
        <v>45</v>
      </c>
      <c r="B15" s="22">
        <v>6</v>
      </c>
      <c r="C15" s="22">
        <v>3</v>
      </c>
      <c r="D15" s="22">
        <v>7</v>
      </c>
      <c r="E15" s="22">
        <v>5</v>
      </c>
      <c r="F15" s="22">
        <v>7</v>
      </c>
      <c r="G15" s="22">
        <v>9</v>
      </c>
      <c r="H15" s="22">
        <v>6</v>
      </c>
      <c r="I15" s="22">
        <v>7</v>
      </c>
      <c r="J15" s="22">
        <v>6</v>
      </c>
    </row>
    <row r="16" ht="22" customHeight="1" spans="1:10" x14ac:dyDescent="0.25">
      <c r="A16" s="17" t="s">
        <v>47</v>
      </c>
      <c r="B16" s="22">
        <v>6</v>
      </c>
      <c r="C16" s="22">
        <v>0</v>
      </c>
      <c r="D16" s="22">
        <v>3</v>
      </c>
      <c r="E16" s="22">
        <v>1</v>
      </c>
      <c r="F16" s="22">
        <v>0</v>
      </c>
      <c r="G16" s="22">
        <v>7</v>
      </c>
      <c r="H16" s="22">
        <v>1</v>
      </c>
      <c r="I16" s="22">
        <v>8</v>
      </c>
      <c r="J16" s="22">
        <v>2</v>
      </c>
    </row>
    <row r="17" ht="12" customHeight="1" x14ac:dyDescent="0.25"/>
    <row r="18" spans="1:1" x14ac:dyDescent="0.25">
      <c r="A18" s="23" t="s">
        <v>61</v>
      </c>
    </row>
    <row r="19" ht="12" customHeight="1" x14ac:dyDescent="0.25"/>
    <row r="20" ht="26" customHeight="1" spans="1:10" x14ac:dyDescent="0.25">
      <c r="A20" s="21" t="s">
        <v>50</v>
      </c>
      <c r="B20" s="21"/>
      <c r="C20" s="21"/>
      <c r="D20" s="21"/>
      <c r="E20" s="21"/>
      <c r="F20" s="21"/>
      <c r="G20" s="21"/>
      <c r="H20" s="21"/>
      <c r="I20" s="21"/>
      <c r="J20" s="21"/>
    </row>
  </sheetData>
  <mergeCells count="3">
    <mergeCell ref="A1:J1"/>
    <mergeCell ref="A2:J2"/>
    <mergeCell ref="A20:J20"/>
  </mergeCells>
  <conditionalFormatting sqref="B5:J16">
    <cfRule type="colorScale" priority="1">
      <colorScale>
        <cfvo type="num" val="0"/>
        <cfvo type="num" val="5"/>
        <cfvo type="num" val="10"/>
        <color rgb="FFFFFFFF"/>
        <color rgb="FFFFE0CC"/>
        <color rgb="FFF97316"/>
      </colorScale>
    </cfRule>
  </conditionalFormatting>
  <hyperlinks>
    <hyperlink ref="A20" r:id="rId1"/>
  </hyperlinks>
  <printOptions horizontalCentered="1"/>
  <pageMargins left="0.25" right="0.25" top="0.4" bottom="0.4" header="0.2" footer="0.2"/>
  <pageSetup paperSize="1" orientation="landscape"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D39"/>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36" customWidth="1"/>
    <col min="3" max="3" width="38" customWidth="1"/>
    <col min="4" max="4" width="14" customWidth="1"/>
  </cols>
  <sheetData>
    <row r="1" ht="36" customHeight="1" spans="1:4" x14ac:dyDescent="0.25">
      <c r="A1" s="1" t="s">
        <v>62</v>
      </c>
      <c r="B1" s="1"/>
      <c r="C1" s="1"/>
      <c r="D1" s="1"/>
    </row>
    <row r="2" ht="28" customHeight="1" spans="1:4" x14ac:dyDescent="0.25">
      <c r="A2" s="2" t="s">
        <v>63</v>
      </c>
      <c r="B2" s="2"/>
      <c r="C2" s="2"/>
      <c r="D2" s="2"/>
    </row>
    <row r="3" ht="14" customHeight="1" x14ac:dyDescent="0.25"/>
    <row r="4" ht="26" customHeight="1" spans="1:4" x14ac:dyDescent="0.25">
      <c r="A4" s="9" t="s">
        <v>64</v>
      </c>
      <c r="B4" s="9" t="s">
        <v>65</v>
      </c>
      <c r="C4" s="9" t="s">
        <v>13</v>
      </c>
      <c r="D4" s="10" t="s">
        <v>66</v>
      </c>
    </row>
    <row r="5" ht="20" customHeight="1" spans="1:4" x14ac:dyDescent="0.25">
      <c r="A5" s="11" t="s">
        <v>67</v>
      </c>
      <c r="B5" s="11" t="s">
        <v>68</v>
      </c>
      <c r="C5" s="11" t="s">
        <v>28</v>
      </c>
      <c r="D5" s="24">
        <v>2</v>
      </c>
    </row>
    <row r="6" ht="20" customHeight="1" spans="1:4" x14ac:dyDescent="0.25">
      <c r="A6" s="18" t="s">
        <v>67</v>
      </c>
      <c r="B6" s="18" t="s">
        <v>68</v>
      </c>
      <c r="C6" s="18" t="s">
        <v>34</v>
      </c>
      <c r="D6" s="25">
        <v>2</v>
      </c>
    </row>
    <row r="7" ht="20" customHeight="1" spans="1:4" x14ac:dyDescent="0.25">
      <c r="A7" s="11" t="s">
        <v>67</v>
      </c>
      <c r="B7" s="11" t="s">
        <v>68</v>
      </c>
      <c r="C7" s="11" t="s">
        <v>41</v>
      </c>
      <c r="D7" s="24">
        <v>2</v>
      </c>
    </row>
    <row r="8" ht="20" customHeight="1" spans="1:4" x14ac:dyDescent="0.25">
      <c r="A8" s="18" t="s">
        <v>67</v>
      </c>
      <c r="B8" s="18" t="s">
        <v>68</v>
      </c>
      <c r="C8" s="18" t="s">
        <v>26</v>
      </c>
      <c r="D8" s="25">
        <v>1</v>
      </c>
    </row>
    <row r="9" ht="20" customHeight="1" spans="1:4" x14ac:dyDescent="0.25">
      <c r="A9" s="11" t="s">
        <v>67</v>
      </c>
      <c r="B9" s="11" t="s">
        <v>68</v>
      </c>
      <c r="C9" s="11" t="s">
        <v>43</v>
      </c>
      <c r="D9" s="24">
        <v>1</v>
      </c>
    </row>
    <row r="10" ht="20" customHeight="1" spans="1:4" x14ac:dyDescent="0.25">
      <c r="A10" s="18" t="s">
        <v>67</v>
      </c>
      <c r="B10" s="18" t="s">
        <v>68</v>
      </c>
      <c r="C10" s="18" t="s">
        <v>30</v>
      </c>
      <c r="D10" s="26">
        <v>-3</v>
      </c>
    </row>
    <row r="11" ht="20" customHeight="1" spans="1:4" x14ac:dyDescent="0.25">
      <c r="A11" s="11" t="s">
        <v>67</v>
      </c>
      <c r="B11" s="11" t="s">
        <v>68</v>
      </c>
      <c r="C11" s="11" t="s">
        <v>47</v>
      </c>
      <c r="D11" s="27">
        <v>-4</v>
      </c>
    </row>
    <row r="12" ht="20" customHeight="1" spans="1:4" x14ac:dyDescent="0.25">
      <c r="A12" s="18" t="s">
        <v>67</v>
      </c>
      <c r="B12" s="18" t="s">
        <v>8</v>
      </c>
      <c r="C12" s="18" t="s">
        <v>23</v>
      </c>
      <c r="D12" s="25">
        <v>1</v>
      </c>
    </row>
    <row r="13" ht="20" customHeight="1" spans="1:4" x14ac:dyDescent="0.25">
      <c r="A13" s="11" t="s">
        <v>67</v>
      </c>
      <c r="B13" s="11" t="s">
        <v>8</v>
      </c>
      <c r="C13" s="11" t="s">
        <v>28</v>
      </c>
      <c r="D13" s="24">
        <v>1</v>
      </c>
    </row>
    <row r="14" ht="20" customHeight="1" spans="1:4" x14ac:dyDescent="0.25">
      <c r="A14" s="18" t="s">
        <v>67</v>
      </c>
      <c r="B14" s="18" t="s">
        <v>69</v>
      </c>
      <c r="C14" s="18" t="s">
        <v>30</v>
      </c>
      <c r="D14" s="25">
        <v>2</v>
      </c>
    </row>
    <row r="15" ht="20" customHeight="1" spans="1:4" x14ac:dyDescent="0.25">
      <c r="A15" s="11" t="s">
        <v>67</v>
      </c>
      <c r="B15" s="11" t="s">
        <v>69</v>
      </c>
      <c r="C15" s="11" t="s">
        <v>47</v>
      </c>
      <c r="D15" s="24">
        <v>2</v>
      </c>
    </row>
    <row r="16" ht="20" customHeight="1" spans="1:4" x14ac:dyDescent="0.25">
      <c r="A16" s="18" t="s">
        <v>67</v>
      </c>
      <c r="B16" s="18" t="s">
        <v>69</v>
      </c>
      <c r="C16" s="18" t="s">
        <v>45</v>
      </c>
      <c r="D16" s="25">
        <v>2</v>
      </c>
    </row>
    <row r="17" ht="20" customHeight="1" spans="1:4" x14ac:dyDescent="0.25">
      <c r="A17" s="11" t="s">
        <v>67</v>
      </c>
      <c r="B17" s="11" t="s">
        <v>69</v>
      </c>
      <c r="C17" s="11" t="s">
        <v>36</v>
      </c>
      <c r="D17" s="24">
        <v>1</v>
      </c>
    </row>
    <row r="18" ht="20" customHeight="1" spans="1:4" x14ac:dyDescent="0.25">
      <c r="A18" s="18" t="s">
        <v>67</v>
      </c>
      <c r="B18" s="18" t="s">
        <v>69</v>
      </c>
      <c r="C18" s="18" t="s">
        <v>32</v>
      </c>
      <c r="D18" s="25">
        <v>1</v>
      </c>
    </row>
    <row r="19" ht="20" customHeight="1" spans="1:4" x14ac:dyDescent="0.25">
      <c r="A19" s="11" t="s">
        <v>67</v>
      </c>
      <c r="B19" s="11" t="s">
        <v>69</v>
      </c>
      <c r="C19" s="11" t="s">
        <v>34</v>
      </c>
      <c r="D19" s="27">
        <v>-2</v>
      </c>
    </row>
    <row r="20" ht="20" customHeight="1" spans="1:4" x14ac:dyDescent="0.25">
      <c r="A20" s="18" t="s">
        <v>67</v>
      </c>
      <c r="B20" s="18" t="s">
        <v>69</v>
      </c>
      <c r="C20" s="18" t="s">
        <v>41</v>
      </c>
      <c r="D20" s="26">
        <v>-2</v>
      </c>
    </row>
    <row r="21" ht="20" customHeight="1" spans="1:4" x14ac:dyDescent="0.25">
      <c r="A21" s="11" t="s">
        <v>70</v>
      </c>
      <c r="B21" s="11" t="s">
        <v>71</v>
      </c>
      <c r="C21" s="11" t="s">
        <v>26</v>
      </c>
      <c r="D21" s="24">
        <v>2</v>
      </c>
    </row>
    <row r="22" ht="20" customHeight="1" spans="1:4" x14ac:dyDescent="0.25">
      <c r="A22" s="18" t="s">
        <v>70</v>
      </c>
      <c r="B22" s="18" t="s">
        <v>71</v>
      </c>
      <c r="C22" s="18" t="s">
        <v>43</v>
      </c>
      <c r="D22" s="25">
        <v>2</v>
      </c>
    </row>
    <row r="23" ht="20" customHeight="1" spans="1:4" x14ac:dyDescent="0.25">
      <c r="A23" s="11" t="s">
        <v>70</v>
      </c>
      <c r="B23" s="11" t="s">
        <v>71</v>
      </c>
      <c r="C23" s="11" t="s">
        <v>28</v>
      </c>
      <c r="D23" s="24">
        <v>1</v>
      </c>
    </row>
    <row r="24" ht="20" customHeight="1" spans="1:4" x14ac:dyDescent="0.25">
      <c r="A24" s="18" t="s">
        <v>70</v>
      </c>
      <c r="B24" s="18" t="s">
        <v>71</v>
      </c>
      <c r="C24" s="18" t="s">
        <v>47</v>
      </c>
      <c r="D24" s="26">
        <v>-3</v>
      </c>
    </row>
    <row r="25" ht="20" customHeight="1" spans="1:4" x14ac:dyDescent="0.25">
      <c r="A25" s="11" t="s">
        <v>70</v>
      </c>
      <c r="B25" s="11" t="s">
        <v>10</v>
      </c>
      <c r="C25" s="11" t="s">
        <v>23</v>
      </c>
      <c r="D25" s="24">
        <v>2</v>
      </c>
    </row>
    <row r="26" ht="20" customHeight="1" spans="1:4" x14ac:dyDescent="0.25">
      <c r="A26" s="18" t="s">
        <v>70</v>
      </c>
      <c r="B26" s="18" t="s">
        <v>10</v>
      </c>
      <c r="C26" s="18" t="s">
        <v>47</v>
      </c>
      <c r="D26" s="25">
        <v>2</v>
      </c>
    </row>
    <row r="27" ht="20" customHeight="1" spans="1:4" x14ac:dyDescent="0.25">
      <c r="A27" s="11" t="s">
        <v>70</v>
      </c>
      <c r="B27" s="11" t="s">
        <v>10</v>
      </c>
      <c r="C27" s="11" t="s">
        <v>30</v>
      </c>
      <c r="D27" s="24">
        <v>1</v>
      </c>
    </row>
    <row r="28" ht="20" customHeight="1" spans="1:4" x14ac:dyDescent="0.25">
      <c r="A28" s="18" t="s">
        <v>70</v>
      </c>
      <c r="B28" s="18" t="s">
        <v>10</v>
      </c>
      <c r="C28" s="18" t="s">
        <v>45</v>
      </c>
      <c r="D28" s="25">
        <v>1</v>
      </c>
    </row>
    <row r="29" ht="20" customHeight="1" spans="1:4" x14ac:dyDescent="0.25">
      <c r="A29" s="11" t="s">
        <v>70</v>
      </c>
      <c r="B29" s="11" t="s">
        <v>10</v>
      </c>
      <c r="C29" s="11" t="s">
        <v>43</v>
      </c>
      <c r="D29" s="24">
        <v>1</v>
      </c>
    </row>
    <row r="30" ht="20" customHeight="1" spans="1:4" x14ac:dyDescent="0.25">
      <c r="A30" s="18" t="s">
        <v>70</v>
      </c>
      <c r="B30" s="18" t="s">
        <v>10</v>
      </c>
      <c r="C30" s="18" t="s">
        <v>26</v>
      </c>
      <c r="D30" s="26">
        <v>-3</v>
      </c>
    </row>
    <row r="31" ht="20" customHeight="1" spans="1:4" x14ac:dyDescent="0.25">
      <c r="A31" s="11" t="s">
        <v>70</v>
      </c>
      <c r="B31" s="11" t="s">
        <v>10</v>
      </c>
      <c r="C31" s="11" t="s">
        <v>41</v>
      </c>
      <c r="D31" s="27">
        <v>-3</v>
      </c>
    </row>
    <row r="32" ht="20" customHeight="1" spans="1:4" x14ac:dyDescent="0.25">
      <c r="A32" s="18" t="s">
        <v>70</v>
      </c>
      <c r="B32" s="18" t="s">
        <v>72</v>
      </c>
      <c r="C32" s="18" t="s">
        <v>39</v>
      </c>
      <c r="D32" s="25">
        <v>4</v>
      </c>
    </row>
    <row r="33" ht="20" customHeight="1" spans="1:4" x14ac:dyDescent="0.25">
      <c r="A33" s="11" t="s">
        <v>70</v>
      </c>
      <c r="B33" s="11" t="s">
        <v>72</v>
      </c>
      <c r="C33" s="11" t="s">
        <v>28</v>
      </c>
      <c r="D33" s="24">
        <v>1</v>
      </c>
    </row>
    <row r="34" ht="20" customHeight="1" spans="1:4" x14ac:dyDescent="0.25">
      <c r="A34" s="18" t="s">
        <v>70</v>
      </c>
      <c r="B34" s="18" t="s">
        <v>72</v>
      </c>
      <c r="C34" s="18" t="s">
        <v>23</v>
      </c>
      <c r="D34" s="25">
        <v>1</v>
      </c>
    </row>
    <row r="35" ht="20" customHeight="1" spans="1:4" x14ac:dyDescent="0.25">
      <c r="A35" s="11" t="s">
        <v>70</v>
      </c>
      <c r="B35" s="11" t="s">
        <v>72</v>
      </c>
      <c r="C35" s="11" t="s">
        <v>26</v>
      </c>
      <c r="D35" s="27">
        <v>-2</v>
      </c>
    </row>
    <row r="36" ht="20" customHeight="1" spans="1:4" x14ac:dyDescent="0.25">
      <c r="A36" s="18" t="s">
        <v>70</v>
      </c>
      <c r="B36" s="18" t="s">
        <v>72</v>
      </c>
      <c r="C36" s="18" t="s">
        <v>47</v>
      </c>
      <c r="D36" s="26">
        <v>-2</v>
      </c>
    </row>
    <row r="37" ht="20" customHeight="1" spans="1:4" x14ac:dyDescent="0.25">
      <c r="A37" s="11" t="s">
        <v>70</v>
      </c>
      <c r="B37" s="11" t="s">
        <v>72</v>
      </c>
      <c r="C37" s="11" t="s">
        <v>30</v>
      </c>
      <c r="D37" s="27">
        <v>-2</v>
      </c>
    </row>
    <row r="38" ht="12" customHeight="1" x14ac:dyDescent="0.25"/>
    <row r="39" ht="26" customHeight="1" spans="1:4" x14ac:dyDescent="0.25">
      <c r="A39" s="21" t="s">
        <v>50</v>
      </c>
      <c r="B39" s="21"/>
      <c r="C39" s="21"/>
      <c r="D39" s="21"/>
    </row>
  </sheetData>
  <mergeCells count="3">
    <mergeCell ref="A1:D1"/>
    <mergeCell ref="A2:D2"/>
    <mergeCell ref="A39:D39"/>
  </mergeCells>
  <hyperlinks>
    <hyperlink ref="A39" r:id="rId1"/>
  </hyperlinks>
  <printOptions horizontalCentered="1"/>
  <pageMargins left="0.25" right="0.25" top="0.4" bottom="0.4" header="0.2" footer="0.2"/>
  <pageSetup paperSize="1" orientation="portrait"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B15"/>
  <sheetViews>
    <sheetView workbookViewId="0" showGridLines="0">
      <pane ySplit="4" topLeftCell="A5" activePane="bottomLeft" state="frozen"/>
      <selection pane="bottomLeft"/>
    </sheetView>
  </sheetViews>
  <sheetFormatPr defaultRowHeight="15" outlineLevelRow="0" outlineLevelCol="0" x14ac:dyDescent="55"/>
  <cols>
    <col min="1" max="1" width="44" customWidth="1"/>
    <col min="2" max="2" width="110" customWidth="1"/>
  </cols>
  <sheetData>
    <row r="1" ht="36" customHeight="1" spans="1:2" x14ac:dyDescent="0.25">
      <c r="A1" s="1" t="s">
        <v>73</v>
      </c>
      <c r="B1" s="1"/>
    </row>
    <row r="2" ht="28" customHeight="1" spans="1:2" x14ac:dyDescent="0.25">
      <c r="A2" s="2" t="s">
        <v>74</v>
      </c>
      <c r="B2" s="2"/>
    </row>
    <row r="3" ht="14" customHeight="1" x14ac:dyDescent="0.25"/>
    <row r="4" ht="26" customHeight="1" spans="1:2" x14ac:dyDescent="0.25">
      <c r="A4" s="9" t="s">
        <v>4</v>
      </c>
      <c r="B4" s="9" t="s">
        <v>75</v>
      </c>
    </row>
    <row r="5" ht="35" customHeight="1" spans="1:2" x14ac:dyDescent="0.25">
      <c r="A5" s="5" t="s">
        <v>53</v>
      </c>
      <c r="B5" s="11" t="s">
        <v>76</v>
      </c>
    </row>
    <row r="6" ht="35" customHeight="1" spans="1:2" x14ac:dyDescent="0.25">
      <c r="A6" s="17" t="s">
        <v>54</v>
      </c>
      <c r="B6" s="18" t="s">
        <v>77</v>
      </c>
    </row>
    <row r="7" ht="35" customHeight="1" spans="1:2" x14ac:dyDescent="0.25">
      <c r="A7" s="5" t="s">
        <v>55</v>
      </c>
      <c r="B7" s="11" t="s">
        <v>78</v>
      </c>
    </row>
    <row r="8" ht="35" customHeight="1" spans="1:2" x14ac:dyDescent="0.25">
      <c r="A8" s="17" t="s">
        <v>56</v>
      </c>
      <c r="B8" s="18" t="s">
        <v>79</v>
      </c>
    </row>
    <row r="9" ht="35" customHeight="1" spans="1:2" x14ac:dyDescent="0.25">
      <c r="A9" s="5" t="s">
        <v>57</v>
      </c>
      <c r="B9" s="11" t="s">
        <v>80</v>
      </c>
    </row>
    <row r="10" ht="35" customHeight="1" spans="1:2" x14ac:dyDescent="0.25">
      <c r="A10" s="17" t="s">
        <v>5</v>
      </c>
      <c r="B10" s="18" t="s">
        <v>81</v>
      </c>
    </row>
    <row r="11" ht="35" customHeight="1" spans="1:2" x14ac:dyDescent="0.25">
      <c r="A11" s="5" t="s">
        <v>58</v>
      </c>
      <c r="B11" s="11" t="s">
        <v>82</v>
      </c>
    </row>
    <row r="12" ht="35" customHeight="1" spans="1:2" x14ac:dyDescent="0.25">
      <c r="A12" s="17" t="s">
        <v>59</v>
      </c>
      <c r="B12" s="18" t="s">
        <v>83</v>
      </c>
    </row>
    <row r="13" ht="35" customHeight="1" spans="1:2" x14ac:dyDescent="0.25">
      <c r="A13" s="5" t="s">
        <v>60</v>
      </c>
      <c r="B13" s="11" t="s">
        <v>84</v>
      </c>
    </row>
    <row r="14" ht="12" customHeight="1" x14ac:dyDescent="0.25"/>
    <row r="15" ht="26" customHeight="1" spans="1:2" x14ac:dyDescent="0.25">
      <c r="A15" s="21" t="s">
        <v>50</v>
      </c>
      <c r="B15" s="21"/>
    </row>
  </sheetData>
  <mergeCells count="3">
    <mergeCell ref="A1:B1"/>
    <mergeCell ref="A2:B2"/>
    <mergeCell ref="A15:B15"/>
  </mergeCells>
  <hyperlinks>
    <hyperlink ref="A15" r:id="rId1"/>
  </hyperlinks>
  <printOptions horizontalCentered="1"/>
  <pageMargins left="0.25" right="0.25" top="0.4" bottom="0.4" header="0.2" footer="0.2"/>
  <pageSetup paperSize="1" orientation="landscape"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Your map</vt:lpstr>
      <vt:lpstr>Baseline</vt:lpstr>
      <vt:lpstr>Adjustments</vt:lpstr>
      <vt:lpstr>Industries</vt:lpstr>
    </vt:vector>
  </TitlesOfParts>
  <Company>Manáry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Manáry</dc:creator>
  <dc:title>Channel map by industry</dc:title>
  <dc:subject/>
  <dc:description/>
  <cp:keywords/>
  <cp:category/>
  <cp:lastModifiedBy>Unknown</cp:lastModifiedBy>
  <dcterms:created xsi:type="dcterms:W3CDTF">2026-10-14T23:19:24Z</dcterms:created>
  <dcterms:modified xsi:type="dcterms:W3CDTF">2026-10-14T23:19:24Z</dcterms:modified>
</cp:coreProperties>
</file>