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Ο χάρτης σας" state="visible" r:id="rId4"/>
    <sheet sheetId="2" name="Βάση" state="visible" r:id="rId5"/>
    <sheet sheetId="3" name="Προσαρμογές" state="visible" r:id="rId6"/>
    <sheet sheetId="4" name="Κλάδοι" state="visible" r:id="rId7"/>
  </sheets>
  <calcPr calcId="171027" fullCalcOnLoad="1"/>
</workbook>
</file>

<file path=xl/sharedStrings.xml><?xml version="1.0" encoding="utf-8"?>
<sst xmlns="http://schemas.openxmlformats.org/spreadsheetml/2006/main" count="218" uniqueCount="85">
  <si>
    <t>Χάρτης καναλιών ανά κλάδο</t>
  </si>
  <si>
    <t>Επιλέξτε κλάδο, μέση αξία αγοράς και τύπο πώλησης στα πορτοκαλί κελιά. Η βαθμολογία και ο προτεινόμενος προϋπολογισμός υπολογίζονται ξανά αυτόματα.</t>
  </si>
  <si>
    <t>Η ΕΠΙΧΕΙΡΗΣΗ ΣΑΣ</t>
  </si>
  <si>
    <r>
      <rPr>
        <color rgb="FFE63901"/>
        <sz val="9"/>
        <rFont val="Arial"/>
      </rPr>
      <t xml:space="preserve">■ </t>
    </r>
    <r>
      <rPr>
        <color rgb="FF71717A"/>
        <sz val="9"/>
        <rFont val="Arial"/>
      </rPr>
      <t xml:space="preserve">Συμπληρώστε τα πορτοκαλί κελιά      </t>
    </r>
    <r>
      <rPr>
        <color rgb="FFC4C4CC"/>
        <sz val="9"/>
        <rFont val="Arial"/>
      </rPr>
      <t xml:space="preserve">■ </t>
    </r>
    <r>
      <rPr>
        <color rgb="FF71717A"/>
        <sz val="9"/>
        <rFont val="Arial"/>
      </rPr>
      <t>Τα γκρι υπολογίζονται αυτόματα</t>
    </r>
  </si>
  <si>
    <t>Κλάδος</t>
  </si>
  <si>
    <t>Επαγγελματικές υπηρεσίες B2B</t>
  </si>
  <si>
    <t>↓ Επιλέξτε από τη λίστα</t>
  </si>
  <si>
    <t>Μέση αξία αγοράς</t>
  </si>
  <si>
    <t>Μεσαία</t>
  </si>
  <si>
    <t>Πώς γίνεται η πώληση</t>
  </si>
  <si>
    <t>Συζήτηση με πωλητή</t>
  </si>
  <si>
    <t>Μηνιαίος διαφημιστικός προϋπολογισμός</t>
  </si>
  <si>
    <t>ΒΑΘΜΟΛΟΓΙΑ ΚΑΙ ΠΡΟΤΕΙΝΟΜΕΝΟΣ ΠΡΟΫΠΟΛΟΓΙΣΜΟΣ ΑΝΑ ΚΑΝΑΛΙ</t>
  </si>
  <si>
    <t>Κανάλι</t>
  </si>
  <si>
    <t>Ρόλος</t>
  </si>
  <si>
    <t>Βάση</t>
  </si>
  <si>
    <t>Προσαρμογή αξίας</t>
  </si>
  <si>
    <t>Προσαρμογή πώλησης</t>
  </si>
  <si>
    <t>Βαθμολογία</t>
  </si>
  <si>
    <t>Επί πληρωμή;</t>
  </si>
  <si>
    <t>Θέση</t>
  </si>
  <si>
    <t>Σειρά επί πληρωμή</t>
  </si>
  <si>
    <t>Προτεινόμενος προϋπολογισμός</t>
  </si>
  <si>
    <t>Google Ads (Αναζήτηση)</t>
  </si>
  <si>
    <t>Φτάνει σε όσους ήδη ψάχνουν</t>
  </si>
  <si>
    <t>Ναι</t>
  </si>
  <si>
    <t>Google Shopping και Performance Max</t>
  </si>
  <si>
    <t>Βιτρίνα προϊόντων στο Google</t>
  </si>
  <si>
    <t>Meta Ads (Instagram και Facebook)</t>
  </si>
  <si>
    <t>Δημιουργεί ενδιαφέρον και κάνει remarketing</t>
  </si>
  <si>
    <t>LinkedIn Ads</t>
  </si>
  <si>
    <t>Στοχεύει τις σωστές θέσεις και εταιρείες</t>
  </si>
  <si>
    <t>YouTube και βίντεο</t>
  </si>
  <si>
    <t>Εκπαιδεύει και χτίζει αναγνωρισιμότητα μάρκας</t>
  </si>
  <si>
    <t>TikTok Ads</t>
  </si>
  <si>
    <t>Ευρεία εμβέλεια με native δημιουργικό</t>
  </si>
  <si>
    <t>SEO και περιεχόμενο</t>
  </si>
  <si>
    <t>Επισκεψιμότητα που χτίζεται με τον καιρό</t>
  </si>
  <si>
    <t>Όχι</t>
  </si>
  <si>
    <t>Προφίλ Επιχείρησης στο Google και Maps</t>
  </si>
  <si>
    <t>Εμφανίζεται σε όσους ψάχνουν κοντά</t>
  </si>
  <si>
    <t>Marketplaces και portals</t>
  </si>
  <si>
    <t>Πουλά εκεί όπου ήδη αγοράζει ο πελάτης</t>
  </si>
  <si>
    <t>E-mail και WhatsApp (CRM)</t>
  </si>
  <si>
    <t>Μετατρέπει και διατηρεί όσους ήδη σας γνωρίζουν</t>
  </si>
  <si>
    <t>Συστάσεις και συνεργασίες</t>
  </si>
  <si>
    <t>Πιο ζεστό και φθηνότερο lead</t>
  </si>
  <si>
    <t>Ενεργή προσέγγιση πελατών</t>
  </si>
  <si>
    <t>Προσεγγίζει συγκεκριμένες εταιρείες-στόχους</t>
  </si>
  <si>
    <t>Ο προτεινόμενος προϋπολογισμός πηγαίνει σε έως τρία επί πληρωμή κανάλια ανάμεσα στα έξι πρώτα της λίστας, αναλογικά με τη βαθμολογία τους (ίδιος κανόνας με τη σελίδα). Τα κανάλια που δεν είναι επί πληρωμή (Google Maps, SEO, e-mail και WhatsApp, συστάσεις, ενεργή προσέγγιση πελατών) χρειάζονται χρόνο της ομάδας. Ταξινομήστε με βάση τη στήλη Θέση για να δείτε τη λίστα με τη σειρά. Αξιολογήστε σε κύκλους 8 έως 12 εβδομάδων: μετά από αυτό, αποφασίζει το κόστος ανά πελάτη κάθε καναλιού.</t>
  </si>
  <si>
    <t>Δωρεάν υλικό της Manáry · manary.co</t>
  </si>
  <si>
    <t>Βασική βαθμολογία</t>
  </si>
  <si>
    <t>Βαθμολογία κάθε καναλιού ανά κλάδο, πριν από τις προσαρμογές για αξία αγοράς και τύπο πώλησης.</t>
  </si>
  <si>
    <t>Τεχνολογία και λογισμικό</t>
  </si>
  <si>
    <t>E-commerce και online λιανική</t>
  </si>
  <si>
    <t>Χρηματοοικονομικές υπηρεσίες</t>
  </si>
  <si>
    <t>Εκπαίδευση και σεμινάρια</t>
  </si>
  <si>
    <t>Υγεία και ευεξία</t>
  </si>
  <si>
    <t>Φυσικά καταστήματα και τοπικές υπηρεσίες</t>
  </si>
  <si>
    <t>Βιομηχανία και μεταποίηση</t>
  </si>
  <si>
    <t>Ακίνητα και κατασκευές</t>
  </si>
  <si>
    <t>Βαθμολογία από 0 έως 10: 8 έως 10 = υψηλή προτεραιότητα· 5 έως 7 = μεσαία· 1 έως 4 = συμπληρωματικό κανάλι· 0 = δεν συνιστάται στην αρχή.</t>
  </si>
  <si>
    <t>Προσαρμογές</t>
  </si>
  <si>
    <t>Πόσο προσθέτει ή αφαιρεί κάθε επιλογή αξίας αγοράς και πώλησης από τη βαθμολογία κάθε καναλιού.</t>
  </si>
  <si>
    <t>Τύπος</t>
  </si>
  <si>
    <t>Επιλογή</t>
  </si>
  <si>
    <t>Προσαρμογή</t>
  </si>
  <si>
    <t>Αξία</t>
  </si>
  <si>
    <t>Χαμηλή</t>
  </si>
  <si>
    <t>Υψηλή</t>
  </si>
  <si>
    <t>Πώληση</t>
  </si>
  <si>
    <t>Αγορά απευθείας στον ιστότοπο</t>
  </si>
  <si>
    <t>Κατάστημα ή εξυπηρέτηση με φυσική παρουσία</t>
  </si>
  <si>
    <t>Κλάδοι</t>
  </si>
  <si>
    <t>Οι κλάδοι της λίστας και τι να προσέξετε στον καθένα.</t>
  </si>
  <si>
    <t>Παρατήρηση</t>
  </si>
  <si>
    <t>Η αναζήτηση φτάνει σε όσους ήδη συγκρίνουν λύσεις, και το περιεχόμενο μειώνει το κόστος απόκτησης με τον καιρό. Όταν πουλάτε σε επιχειρήσεις, το LinkedIn και η ενεργή προσέγγιση πελατών μπαίνουν στο πλάνο για να φτάσετε σε συγκεκριμένες εταιρείες-στόχους.</t>
  </si>
  <si>
    <t>Το Shopping και το Meta συνήθως φέρνουν την πρώτη πώληση. Το e-mail και το WhatsApp φέρνουν τις επαναλαμβανόμενες αγορές, εκεί όπου βρίσκεται το περιθώριο. Τα marketplaces βοηθούν να κινηθεί το απόθεμα, με μικρότερο περιθώριο.</t>
  </si>
  <si>
    <t>Η εμπιστοσύνη μετράει πολύ: το εκπαιδευτικό περιεχόμενο και η κοινωνική απόδειξη είναι μέρος της διαφημιστικής στρατηγικής. Η επικοινωνία του κλάδου υπόκειται σε κανονισμούς, οπότε οι διαφημίσεις και οι σελίδες πρέπει να τηρούν τους κανόνες.</t>
  </si>
  <si>
    <t>Η προσέλκυση σπουδαστών έχει έντονη εποχικότητα, με κορυφώσεις στις εγγραφές. Το Meta και το βίντεο δημιουργούν ενδιαφέρον, η αναζήτηση φτάνει σε όσους έχουν ήδη αποφασίσει να σπουδάσουν και το WhatsApp ολοκληρώνει τη μετατροπή.</t>
  </si>
  <si>
    <t>Η τοπική αναζήτηση και το Google Maps είναι καθοριστικά για κλινικές και ιατρεία. Οι διαφημίσεις υγείας ακολουθούν τους κανόνες των επαγγελματικών φορέων και των πλατφορμών.</t>
  </si>
  <si>
    <t>Οι συστάσεις παραμένουν το ισχυρότερο κανάλι· η αναζήτηση και το LinkedIn φέρνουν νέα ζήτηση. Το εξειδικευμένο περιεχόμενο συντομεύει τον κύκλο πώλησης και ωριμάζει το lead πριν από την πρώτη συνάντηση.</t>
  </si>
  <si>
    <t>Το Προφίλ Επιχείρησης στο Google είναι η κύρια βιτρίνα: φωτογραφίες, ωράριο και κριτικές πάντα ενημερωμένα. Το Meta με γεωγραφική στόχευση ακτίνας λειτουργεί καλά για προσφορές και εκδηλώσεις.</t>
  </si>
  <si>
    <t>Ο τεχνικός αγοραστής ερευνά πολύ πριν μιλήσει με πωλητή. Ο τεχνικός κατάλογος, το SEO και η αναζήτηση με όρους προδιαγραφών κάνουν τη διαφορά· οι εκθέσεις και η ενεργή προσέγγιση πελατών συμπληρώνουν την εικόνα.</t>
  </si>
  <si>
    <t>Τα νέα έργα χρειάζονται Meta και βίντεο για να δημιουργήσουν ενδιαφέρον· τα portals και η αναζήτηση φτάνουν σε όσους ήδη ψάχνουν. Η καλλιέργεια των leads μέσω WhatsApp είναι απαραίτητη όταν ο κύκλος απόφασης είναι μακρύς.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</si>
</sst>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
    <numFmt numFmtId="165" formatCode="+0;-0;0"/>
  </numFmts>
  <fonts count="13" x14ac:knownFonts="1">
    <font>
      <color theme="1"/>
      <family val="2"/>
      <scheme val="minor"/>
      <sz val="11"/>
      <name val="Calibri"/>
    </font>
    <font>
      <b/>
      <color rgb="FFFFFFFF"/>
      <sz val="18"/>
      <name val="Arial"/>
    </font>
    <font>
      <color rgb="FFD4D4D8"/>
      <sz val="10"/>
      <name val="Arial"/>
    </font>
    <font>
      <b/>
      <color rgb="FFE63901"/>
      <sz val="9"/>
      <name val="Arial"/>
    </font>
    <font>
      <b/>
      <color rgb="FF0A0A0A"/>
      <sz val="10"/>
      <name val="Arial"/>
    </font>
    <font>
      <b/>
      <color rgb="FF0A0A0A"/>
      <sz val="11"/>
      <name val="Arial"/>
    </font>
    <font>
      <color rgb="FF71717A"/>
      <sz val="9"/>
      <name val="Arial"/>
    </font>
    <font>
      <b/>
      <color rgb="FFFFFFFF"/>
      <sz val="10"/>
      <name val="Arial"/>
    </font>
    <font>
      <color rgb="FF0A0A0A"/>
      <sz val="10"/>
      <name val="Arial"/>
    </font>
    <font>
      <b/>
      <color rgb="FFE63901"/>
      <sz val="11"/>
      <name val="Arial"/>
    </font>
    <font>
      <b/>
      <u/>
      <color rgb="FFE63901"/>
      <sz val="9"/>
      <name val="Arial"/>
    </font>
    <font>
      <b/>
      <color rgb="FFE63901"/>
      <sz val="10"/>
      <name val="Arial"/>
    </font>
    <font>
      <b/>
      <color rgb="FF71717A"/>
      <sz val="10"/>
      <name val="Arial"/>
    </font>
  </fonts>
  <fills count="7">
    <fill>
      <patternFill patternType="none"/>
    </fill>
    <fill>
      <patternFill patternType="gray125"/>
    </fill>
    <fill>
      <patternFill patternType="solid">
        <fgColor rgb="FF0B0B0D"/>
      </patternFill>
    </fill>
    <fill>
      <patternFill patternType="solid">
        <fgColor rgb="FFFFF1EB"/>
      </patternFill>
    </fill>
    <fill>
      <patternFill patternType="solid">
        <fgColor rgb="FF18181B"/>
      </patternFill>
    </fill>
    <fill>
      <patternFill patternType="solid">
        <fgColor rgb="FFF4F4F5"/>
      </patternFill>
    </fill>
    <fill>
      <patternFill patternType="solid">
        <fgColor rgb="FFFAFAFA"/>
      </patternFill>
    </fill>
  </fills>
  <borders count="6">
    <border>
      <left/>
      <right/>
      <top/>
      <bottom/>
      <diagonal/>
    </border>
    <border>
      <left/>
      <right/>
      <top/>
      <bottom style="thick">
        <color rgb="FFE63901"/>
      </bottom>
      <diagonal/>
    </border>
    <border>
      <left style="thin">
        <color rgb="FFE4E4E7"/>
      </left>
      <right style="thin">
        <color rgb="FFE4E4E7"/>
      </right>
      <top style="thin">
        <color rgb="FFE4E4E7"/>
      </top>
      <bottom style="thin">
        <color rgb="FFE4E4E7"/>
      </bottom>
      <diagonal/>
    </border>
    <border>
      <left style="thin">
        <color rgb="FFE63901"/>
      </left>
      <right style="thin">
        <color rgb="FFE63901"/>
      </right>
      <top style="thin">
        <color rgb="FFE63901"/>
      </top>
      <bottom style="thin">
        <color rgb="FFE63901"/>
      </bottom>
      <diagonal/>
    </border>
    <border>
      <left style="thin">
        <color rgb="FF18181B"/>
      </left>
      <right style="thin">
        <color rgb="FF18181B"/>
      </right>
      <top style="thin">
        <color rgb="FF18181B"/>
      </top>
      <bottom style="thin">
        <color rgb="FF18181B"/>
      </bottom>
      <diagonal/>
    </border>
    <border>
      <left/>
      <right/>
      <top style="thin">
        <color rgb="FFE4E4E7"/>
      </top>
      <bottom/>
      <diagonal/>
    </border>
  </borders>
  <cellStyleXfs count="1">
    <xf numFmtId="0" fontId="0" fillId="0" borderId="0"/>
  </cellStyleXfs>
  <cellXfs count="28">
    <xf numFmtId="0" fontId="0" fillId="0" borderId="0" xfId="0"/>
    <xf numFmtId="0" fontId="1" fillId="2" borderId="0" xfId="0" applyFont="1" applyFill="1" applyAlignment="1">
      <alignment vertical="bottom" indent="1"/>
    </xf>
    <xf numFmtId="0" fontId="2" fillId="2" borderId="1" xfId="0" applyFont="1" applyFill="1" applyBorder="1" applyAlignment="1">
      <alignment vertical="top" indent="1"/>
    </xf>
    <xf numFmtId="0" fontId="3" fillId="0" borderId="0" xfId="0" applyFont="1" applyAlignment="1">
      <alignment vertical="bottom"/>
    </xf>
    <xf numFmtId="0" fontId="0" fillId="0" borderId="0" xfId="0" applyAlignment="1">
      <alignment horizontal="right" vertical="bottom"/>
    </xf>
    <xf numFmtId="0" fontId="4" fillId="0" borderId="2" xfId="0" applyFont="1" applyBorder="1" applyAlignment="1">
      <alignment vertical="center" wrapText="1" indent="1"/>
    </xf>
    <xf numFmtId="49" fontId="5" fillId="3" borderId="3" xfId="0" applyNumberFormat="1" applyFont="1" applyFill="1" applyBorder="1" applyAlignment="1">
      <alignment vertical="center" indent="1"/>
    </xf>
    <xf numFmtId="0" fontId="6" fillId="0" borderId="0" xfId="0" applyFont="1" applyAlignment="1">
      <alignment vertical="center" indent="1"/>
    </xf>
    <xf numFmtId="164" fontId="5" fillId="3" borderId="3" xfId="0" applyNumberFormat="1" applyFont="1" applyFill="1" applyBorder="1" applyAlignment="1">
      <alignment horizontal="right" vertical="center" indent="1"/>
    </xf>
    <xf numFmtId="0" fontId="7" fillId="4" borderId="4" xfId="0" applyFont="1" applyFill="1" applyBorder="1" applyAlignment="1">
      <alignment vertical="center" wrapText="1" indent="1"/>
    </xf>
    <xf numFmtId="0" fontId="7" fillId="4" borderId="4" xfId="0" applyFont="1" applyFill="1" applyBorder="1" applyAlignment="1">
      <alignment horizontal="center" vertical="center" wrapText="1"/>
    </xf>
    <xf numFmtId="0" fontId="8" fillId="0" borderId="2" xfId="0" applyFont="1" applyBorder="1" applyAlignment="1">
      <alignment vertical="center" wrapText="1" indent="1"/>
    </xf>
    <xf numFmtId="1" fontId="5" fillId="5" borderId="2" xfId="0" applyNumberFormat="1" applyFont="1" applyFill="1" applyBorder="1" applyAlignment="1">
      <alignment horizontal="center" vertical="center"/>
    </xf>
    <xf numFmtId="165" fontId="5" fillId="5" borderId="2" xfId="0" applyNumberFormat="1" applyFont="1" applyFill="1" applyBorder="1" applyAlignment="1">
      <alignment horizontal="center" vertical="center"/>
    </xf>
    <xf numFmtId="1" fontId="9" fillId="5" borderId="2" xfId="0" applyNumberFormat="1" applyFont="1" applyFill="1" applyBorder="1" applyAlignment="1">
      <alignment horizontal="center" vertical="center"/>
    </xf>
    <xf numFmtId="0" fontId="8" fillId="0" borderId="2" xfId="0" applyFont="1" applyBorder="1" applyAlignment="1">
      <alignment horizontal="center" vertical="center" wrapText="1"/>
    </xf>
    <xf numFmtId="164" fontId="5" fillId="5" borderId="2" xfId="0" applyNumberFormat="1" applyFont="1" applyFill="1" applyBorder="1" applyAlignment="1">
      <alignment horizontal="right" vertical="center" indent="1"/>
    </xf>
    <xf numFmtId="0" fontId="4" fillId="6" borderId="2" xfId="0" applyFont="1" applyFill="1" applyBorder="1" applyAlignment="1">
      <alignment vertical="center" wrapText="1" indent="1"/>
    </xf>
    <xf numFmtId="0" fontId="8" fillId="6" borderId="2" xfId="0" applyFont="1" applyFill="1" applyBorder="1" applyAlignment="1">
      <alignment vertical="center" wrapText="1" indent="1"/>
    </xf>
    <xf numFmtId="0" fontId="8" fillId="6" borderId="2" xfId="0" applyFont="1" applyFill="1" applyBorder="1" applyAlignment="1">
      <alignment horizontal="center" vertical="center" wrapText="1"/>
    </xf>
    <xf numFmtId="0" fontId="6" fillId="0" borderId="0" xfId="0" applyFont="1" applyAlignment="1">
      <alignment vertical="top" wrapText="1"/>
    </xf>
    <xf numFmtId="0" fontId="10" fillId="0" borderId="5" xfId="0" applyFont="1" applyBorder="1" applyAlignment="1">
      <alignment vertical="center"/>
    </xf>
    <xf numFmtId="0" fontId="4" fillId="0" borderId="2" xfId="0" applyFont="1" applyBorder="1" applyAlignment="1">
      <alignment horizontal="center" vertical="center"/>
    </xf>
    <xf numFmtId="0" fontId="6" fillId="0" borderId="0" xfId="0" applyFont="1"/>
    <xf numFmtId="165" fontId="11" fillId="0" borderId="2" xfId="0" applyNumberFormat="1" applyFont="1" applyBorder="1" applyAlignment="1">
      <alignment horizontal="center" vertical="center" wrapText="1"/>
    </xf>
    <xf numFmtId="165" fontId="11" fillId="6" borderId="2" xfId="0" applyNumberFormat="1" applyFont="1" applyFill="1" applyBorder="1" applyAlignment="1">
      <alignment horizontal="center" vertical="center" wrapText="1"/>
    </xf>
    <xf numFmtId="165" fontId="12" fillId="6" borderId="2" xfId="0" applyNumberFormat="1" applyFont="1" applyFill="1" applyBorder="1" applyAlignment="1">
      <alignment horizontal="center" vertical="center" wrapText="1"/>
    </xf>
    <xf numFmtId="165" fontId="12" fillId="0" borderId="2" xfId="0" applyNumberFormat="1" applyFont="1" applyBorder="1" applyAlignment="1">
      <alignment horizontal="center" vertical="center" wrapText="1"/>
    </xf>
  </cellXfs>
  <cellStyles count="1">
    <cellStyle name="Normal" xfId="0" builtinId="0"/>
  </cellStyles>
  <dxfs count="2">
    <dxf>
      <font>
        <b/>
        <color rgb="FFFFFFFF"/>
      </font>
      <fill>
        <patternFill patternType="solid">
          <bgColor rgb="FF18181B"/>
        </patternFill>
      </fill>
    </dxf>
    <dxf>
      <font>
        <color rgb="FFA1A1AA"/>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8</xdr:col>
      <xdr:colOff>571500</xdr:colOff>
      <xdr:row>0</xdr:row>
      <xdr:rowOff>85725</xdr:rowOff>
    </xdr:from>
    <xdr:ext cx="1343025" cy="6477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8</xdr:col>
      <xdr:colOff>1171575</xdr:colOff>
      <xdr:row>0</xdr:row>
      <xdr:rowOff>85725</xdr:rowOff>
    </xdr:from>
    <xdr:ext cx="1343025" cy="6477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2</xdr:col>
      <xdr:colOff>2238375</xdr:colOff>
      <xdr:row>0</xdr:row>
      <xdr:rowOff>85725</xdr:rowOff>
    </xdr:from>
    <xdr:ext cx="1343025" cy="6477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editAs="oneCell">
    <xdr:from>
      <xdr:col>1</xdr:col>
      <xdr:colOff>5838825</xdr:colOff>
      <xdr:row>0</xdr:row>
      <xdr:rowOff>85725</xdr:rowOff>
    </xdr:from>
    <xdr:ext cx="1343025" cy="6477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anary.co/el/ebook/xartis-kanalion-ana-klado/"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manary.co/el/ebook/xartis-kanalion-ana-klado/" TargetMode="External"/><Relationship Id="rId2"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manary.co/el/ebook/xartis-kanalion-ana-klado/" TargetMode="External"/><Relationship Id="rId2"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hyperlink" Target="https://manary.co/el/ebook/xartis-kanalion-ana-klado/" TargetMode="External"/><Relationship Id="rId2"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3901"/>
    <pageSetUpPr fitToPage="1"/>
  </sheetPr>
  <dimension ref="A1:J25"/>
  <sheetViews>
    <sheetView workbookViewId="0" showGridLines="0"/>
  </sheetViews>
  <sheetFormatPr defaultRowHeight="15" outlineLevelRow="0" outlineLevelCol="0" x14ac:dyDescent="55"/>
  <cols>
    <col min="1" max="1" width="42" customWidth="1"/>
    <col min="2" max="2" width="50" customWidth="1"/>
    <col min="3" max="6" width="13" customWidth="1"/>
    <col min="7" max="7" width="12" customWidth="1"/>
    <col min="8" max="9" width="13" customWidth="1"/>
    <col min="10" max="10" width="18" customWidth="1"/>
  </cols>
  <sheetData>
    <row r="1" ht="36" customHeight="1" spans="1:10" x14ac:dyDescent="0.25">
      <c r="A1" s="1" t="s">
        <v>0</v>
      </c>
      <c r="B1" s="1"/>
      <c r="C1" s="1"/>
      <c r="D1" s="1"/>
      <c r="E1" s="1"/>
      <c r="F1" s="1"/>
      <c r="G1" s="1"/>
      <c r="H1" s="1"/>
      <c r="I1" s="1"/>
      <c r="J1" s="1"/>
    </row>
    <row r="2" ht="28" customHeight="1" spans="1:10" x14ac:dyDescent="0.25">
      <c r="A2" s="2" t="s">
        <v>1</v>
      </c>
      <c r="B2" s="2"/>
      <c r="C2" s="2"/>
      <c r="D2" s="2"/>
      <c r="E2" s="2"/>
      <c r="F2" s="2"/>
      <c r="G2" s="2"/>
      <c r="H2" s="2"/>
      <c r="I2" s="2"/>
      <c r="J2" s="2"/>
    </row>
    <row r="3" ht="26" customHeight="1" spans="1:10" x14ac:dyDescent="0.25">
      <c r="A3" s="3" t="s">
        <v>2</v>
      </c>
      <c r="B3" s="3"/>
      <c r="C3" s="4" t="s">
        <v>3</v>
      </c>
      <c r="D3" s="4"/>
      <c r="E3" s="4"/>
      <c r="F3" s="4"/>
      <c r="G3" s="4"/>
      <c r="H3" s="4"/>
      <c r="I3" s="4"/>
      <c r="J3" s="4"/>
    </row>
    <row r="4" ht="24" customHeight="1" spans="1:3" x14ac:dyDescent="0.25">
      <c r="A4" s="5" t="s">
        <v>4</v>
      </c>
      <c r="B4" s="6" t="s">
        <v>5</v>
      </c>
      <c r="C4" s="7" t="s">
        <v>6</v>
      </c>
    </row>
    <row r="5" ht="24" customHeight="1" spans="1:3" x14ac:dyDescent="0.25">
      <c r="A5" s="5" t="s">
        <v>7</v>
      </c>
      <c r="B5" s="6" t="s">
        <v>8</v>
      </c>
      <c r="C5" s="7" t="s">
        <v>6</v>
      </c>
    </row>
    <row r="6" ht="24" customHeight="1" spans="1:3" x14ac:dyDescent="0.25">
      <c r="A6" s="5" t="s">
        <v>9</v>
      </c>
      <c r="B6" s="6" t="s">
        <v>10</v>
      </c>
      <c r="C6" s="7" t="s">
        <v>6</v>
      </c>
    </row>
    <row r="7" ht="24" customHeight="1" spans="1:2" x14ac:dyDescent="0.25">
      <c r="A7" s="5" t="s">
        <v>11</v>
      </c>
      <c r="B7" s="8">
        <v>20000</v>
      </c>
    </row>
    <row r="8" ht="30" customHeight="1" spans="1:10" x14ac:dyDescent="0.25">
      <c r="A8" s="3" t="s">
        <v>12</v>
      </c>
      <c r="B8" s="3"/>
      <c r="C8" s="3"/>
      <c r="D8" s="3"/>
      <c r="E8" s="3"/>
      <c r="F8" s="3"/>
      <c r="G8" s="3"/>
      <c r="H8" s="3"/>
      <c r="I8" s="3"/>
      <c r="J8" s="3"/>
    </row>
    <row r="9" ht="32" customHeight="1" spans="1:10" x14ac:dyDescent="0.25">
      <c r="A9" s="9" t="s">
        <v>13</v>
      </c>
      <c r="B9" s="9" t="s">
        <v>14</v>
      </c>
      <c r="C9" s="10" t="s">
        <v>15</v>
      </c>
      <c r="D9" s="10" t="s">
        <v>16</v>
      </c>
      <c r="E9" s="10" t="s">
        <v>17</v>
      </c>
      <c r="F9" s="10" t="s">
        <v>18</v>
      </c>
      <c r="G9" s="10" t="s">
        <v>19</v>
      </c>
      <c r="H9" s="10" t="s">
        <v>20</v>
      </c>
      <c r="I9" s="10" t="s">
        <v>21</v>
      </c>
      <c r="J9" s="10" t="s">
        <v>22</v>
      </c>
    </row>
    <row r="10" ht="24" customHeight="1" spans="1:10" x14ac:dyDescent="0.25">
      <c r="A10" s="5" t="s">
        <v>23</v>
      </c>
      <c r="B10" s="11" t="s">
        <v>24</v>
      </c>
      <c r="C10" s="12">
        <f>INDEX('Βάση'!$B$5:$J$16,MATCH(A10,'Βάση'!$A$5:$A$16,0),MATCH($B$4,'Βάση'!$B$4:$J$4,0))</f>
      </c>
      <c r="D10" s="13">
        <f>SUMIFS('Προσαρμογές'!$D$5:$D$37,'Προσαρμογές'!$A$5:$A$37,"Αξία",'Προσαρμογές'!$B$5:$B$37,$B$5,'Προσαρμογές'!$C$5:$C$37,A10)</f>
      </c>
      <c r="E10" s="13">
        <f>SUMIFS('Προσαρμογές'!$D$5:$D$37,'Προσαρμογές'!$A$5:$A$37,"Πώληση",'Προσαρμογές'!$B$5:$B$37,$B$6,'Προσαρμογές'!$C$5:$C$37,A10)</f>
      </c>
      <c r="F10" s="14">
        <f>MAX(0,C10+D10+E10)</f>
      </c>
      <c r="G10" s="15" t="s">
        <v>25</v>
      </c>
      <c r="H10" s="12">
        <f>IF(F10=0,"",COUNTIF($F10:$F21,"&gt;"&amp;F10)+COUNTIF($F10:F10,F10))</f>
      </c>
      <c r="I10" s="12">
        <f>IF(OR(G10&lt;&gt;"Ναι",H10=""),"",IF(H10&gt;6,"",COUNTIFS($G10:$G21,"Ναι",$H10:$H21,"&lt;"&amp;H10)+1))</f>
      </c>
      <c r="J10" s="16">
        <f>IF(AND(I10&lt;&gt;"",I10&lt;=3),F10/SUMIFS($F$10:$F$21,$I$10:$I$21,"&lt;=3")*$B$7,0)</f>
      </c>
    </row>
    <row r="11" ht="24" customHeight="1" spans="1:10" x14ac:dyDescent="0.25">
      <c r="A11" s="17" t="s">
        <v>26</v>
      </c>
      <c r="B11" s="18" t="s">
        <v>27</v>
      </c>
      <c r="C11" s="12">
        <f>INDEX('Βάση'!$B$5:$J$16,MATCH(A11,'Βάση'!$A$5:$A$16,0),MATCH($B$4,'Βάση'!$B$4:$J$4,0))</f>
      </c>
      <c r="D11" s="13">
        <f>SUMIFS('Προσαρμογές'!$D$5:$D$37,'Προσαρμογές'!$A$5:$A$37,"Αξία",'Προσαρμογές'!$B$5:$B$37,$B$5,'Προσαρμογές'!$C$5:$C$37,A11)</f>
      </c>
      <c r="E11" s="13">
        <f>SUMIFS('Προσαρμογές'!$D$5:$D$37,'Προσαρμογές'!$A$5:$A$37,"Πώληση",'Προσαρμογές'!$B$5:$B$37,$B$6,'Προσαρμογές'!$C$5:$C$37,A11)</f>
      </c>
      <c r="F11" s="14">
        <f>MAX(0,C11+D11+E11)</f>
      </c>
      <c r="G11" s="19" t="s">
        <v>25</v>
      </c>
      <c r="H11" s="12">
        <f>IF(F11=0,"",COUNTIF($F10:$F21,"&gt;"&amp;F11)+COUNTIF($F10:F11,F11))</f>
      </c>
      <c r="I11" s="12">
        <f>IF(OR(G11&lt;&gt;"Ναι",H11=""),"",IF(H11&gt;6,"",COUNTIFS($G10:$G21,"Ναι",$H10:$H21,"&lt;"&amp;H11)+1))</f>
      </c>
      <c r="J11" s="16">
        <f>IF(AND(I11&lt;&gt;"",I11&lt;=3),F11/SUMIFS($F$10:$F$21,$I$10:$I$21,"&lt;=3")*$B$7,0)</f>
      </c>
    </row>
    <row r="12" ht="24" customHeight="1" spans="1:10" x14ac:dyDescent="0.25">
      <c r="A12" s="5" t="s">
        <v>28</v>
      </c>
      <c r="B12" s="11" t="s">
        <v>29</v>
      </c>
      <c r="C12" s="12">
        <f>INDEX('Βάση'!$B$5:$J$16,MATCH(A12,'Βάση'!$A$5:$A$16,0),MATCH($B$4,'Βάση'!$B$4:$J$4,0))</f>
      </c>
      <c r="D12" s="13">
        <f>SUMIFS('Προσαρμογές'!$D$5:$D$37,'Προσαρμογές'!$A$5:$A$37,"Αξία",'Προσαρμογές'!$B$5:$B$37,$B$5,'Προσαρμογές'!$C$5:$C$37,A12)</f>
      </c>
      <c r="E12" s="13">
        <f>SUMIFS('Προσαρμογές'!$D$5:$D$37,'Προσαρμογές'!$A$5:$A$37,"Πώληση",'Προσαρμογές'!$B$5:$B$37,$B$6,'Προσαρμογές'!$C$5:$C$37,A12)</f>
      </c>
      <c r="F12" s="14">
        <f>MAX(0,C12+D12+E12)</f>
      </c>
      <c r="G12" s="15" t="s">
        <v>25</v>
      </c>
      <c r="H12" s="12">
        <f>IF(F12=0,"",COUNTIF($F10:$F21,"&gt;"&amp;F12)+COUNTIF($F10:F12,F12))</f>
      </c>
      <c r="I12" s="12">
        <f>IF(OR(G12&lt;&gt;"Ναι",H12=""),"",IF(H12&gt;6,"",COUNTIFS($G10:$G21,"Ναι",$H10:$H21,"&lt;"&amp;H12)+1))</f>
      </c>
      <c r="J12" s="16">
        <f>IF(AND(I12&lt;&gt;"",I12&lt;=3),F12/SUMIFS($F$10:$F$21,$I$10:$I$21,"&lt;=3")*$B$7,0)</f>
      </c>
    </row>
    <row r="13" ht="24" customHeight="1" spans="1:10" x14ac:dyDescent="0.25">
      <c r="A13" s="17" t="s">
        <v>30</v>
      </c>
      <c r="B13" s="18" t="s">
        <v>31</v>
      </c>
      <c r="C13" s="12">
        <f>INDEX('Βάση'!$B$5:$J$16,MATCH(A13,'Βάση'!$A$5:$A$16,0),MATCH($B$4,'Βάση'!$B$4:$J$4,0))</f>
      </c>
      <c r="D13" s="13">
        <f>SUMIFS('Προσαρμογές'!$D$5:$D$37,'Προσαρμογές'!$A$5:$A$37,"Αξία",'Προσαρμογές'!$B$5:$B$37,$B$5,'Προσαρμογές'!$C$5:$C$37,A13)</f>
      </c>
      <c r="E13" s="13">
        <f>SUMIFS('Προσαρμογές'!$D$5:$D$37,'Προσαρμογές'!$A$5:$A$37,"Πώληση",'Προσαρμογές'!$B$5:$B$37,$B$6,'Προσαρμογές'!$C$5:$C$37,A13)</f>
      </c>
      <c r="F13" s="14">
        <f>MAX(0,C13+D13+E13)</f>
      </c>
      <c r="G13" s="19" t="s">
        <v>25</v>
      </c>
      <c r="H13" s="12">
        <f>IF(F13=0,"",COUNTIF($F10:$F21,"&gt;"&amp;F13)+COUNTIF($F10:F13,F13))</f>
      </c>
      <c r="I13" s="12">
        <f>IF(OR(G13&lt;&gt;"Ναι",H13=""),"",IF(H13&gt;6,"",COUNTIFS($G10:$G21,"Ναι",$H10:$H21,"&lt;"&amp;H13)+1))</f>
      </c>
      <c r="J13" s="16">
        <f>IF(AND(I13&lt;&gt;"",I13&lt;=3),F13/SUMIFS($F$10:$F$21,$I$10:$I$21,"&lt;=3")*$B$7,0)</f>
      </c>
    </row>
    <row r="14" ht="24" customHeight="1" spans="1:10" x14ac:dyDescent="0.25">
      <c r="A14" s="5" t="s">
        <v>32</v>
      </c>
      <c r="B14" s="11" t="s">
        <v>33</v>
      </c>
      <c r="C14" s="12">
        <f>INDEX('Βάση'!$B$5:$J$16,MATCH(A14,'Βάση'!$A$5:$A$16,0),MATCH($B$4,'Βάση'!$B$4:$J$4,0))</f>
      </c>
      <c r="D14" s="13">
        <f>SUMIFS('Προσαρμογές'!$D$5:$D$37,'Προσαρμογές'!$A$5:$A$37,"Αξία",'Προσαρμογές'!$B$5:$B$37,$B$5,'Προσαρμογές'!$C$5:$C$37,A14)</f>
      </c>
      <c r="E14" s="13">
        <f>SUMIFS('Προσαρμογές'!$D$5:$D$37,'Προσαρμογές'!$A$5:$A$37,"Πώληση",'Προσαρμογές'!$B$5:$B$37,$B$6,'Προσαρμογές'!$C$5:$C$37,A14)</f>
      </c>
      <c r="F14" s="14">
        <f>MAX(0,C14+D14+E14)</f>
      </c>
      <c r="G14" s="15" t="s">
        <v>25</v>
      </c>
      <c r="H14" s="12">
        <f>IF(F14=0,"",COUNTIF($F10:$F21,"&gt;"&amp;F14)+COUNTIF($F10:F14,F14))</f>
      </c>
      <c r="I14" s="12">
        <f>IF(OR(G14&lt;&gt;"Ναι",H14=""),"",IF(H14&gt;6,"",COUNTIFS($G10:$G21,"Ναι",$H10:$H21,"&lt;"&amp;H14)+1))</f>
      </c>
      <c r="J14" s="16">
        <f>IF(AND(I14&lt;&gt;"",I14&lt;=3),F14/SUMIFS($F$10:$F$21,$I$10:$I$21,"&lt;=3")*$B$7,0)</f>
      </c>
    </row>
    <row r="15" ht="24" customHeight="1" spans="1:10" x14ac:dyDescent="0.25">
      <c r="A15" s="17" t="s">
        <v>34</v>
      </c>
      <c r="B15" s="18" t="s">
        <v>35</v>
      </c>
      <c r="C15" s="12">
        <f>INDEX('Βάση'!$B$5:$J$16,MATCH(A15,'Βάση'!$A$5:$A$16,0),MATCH($B$4,'Βάση'!$B$4:$J$4,0))</f>
      </c>
      <c r="D15" s="13">
        <f>SUMIFS('Προσαρμογές'!$D$5:$D$37,'Προσαρμογές'!$A$5:$A$37,"Αξία",'Προσαρμογές'!$B$5:$B$37,$B$5,'Προσαρμογές'!$C$5:$C$37,A15)</f>
      </c>
      <c r="E15" s="13">
        <f>SUMIFS('Προσαρμογές'!$D$5:$D$37,'Προσαρμογές'!$A$5:$A$37,"Πώληση",'Προσαρμογές'!$B$5:$B$37,$B$6,'Προσαρμογές'!$C$5:$C$37,A15)</f>
      </c>
      <c r="F15" s="14">
        <f>MAX(0,C15+D15+E15)</f>
      </c>
      <c r="G15" s="19" t="s">
        <v>25</v>
      </c>
      <c r="H15" s="12">
        <f>IF(F15=0,"",COUNTIF($F10:$F21,"&gt;"&amp;F15)+COUNTIF($F10:F15,F15))</f>
      </c>
      <c r="I15" s="12">
        <f>IF(OR(G15&lt;&gt;"Ναι",H15=""),"",IF(H15&gt;6,"",COUNTIFS($G10:$G21,"Ναι",$H10:$H21,"&lt;"&amp;H15)+1))</f>
      </c>
      <c r="J15" s="16">
        <f>IF(AND(I15&lt;&gt;"",I15&lt;=3),F15/SUMIFS($F$10:$F$21,$I$10:$I$21,"&lt;=3")*$B$7,0)</f>
      </c>
    </row>
    <row r="16" ht="24" customHeight="1" spans="1:10" x14ac:dyDescent="0.25">
      <c r="A16" s="5" t="s">
        <v>36</v>
      </c>
      <c r="B16" s="11" t="s">
        <v>37</v>
      </c>
      <c r="C16" s="12">
        <f>INDEX('Βάση'!$B$5:$J$16,MATCH(A16,'Βάση'!$A$5:$A$16,0),MATCH($B$4,'Βάση'!$B$4:$J$4,0))</f>
      </c>
      <c r="D16" s="13">
        <f>SUMIFS('Προσαρμογές'!$D$5:$D$37,'Προσαρμογές'!$A$5:$A$37,"Αξία",'Προσαρμογές'!$B$5:$B$37,$B$5,'Προσαρμογές'!$C$5:$C$37,A16)</f>
      </c>
      <c r="E16" s="13">
        <f>SUMIFS('Προσαρμογές'!$D$5:$D$37,'Προσαρμογές'!$A$5:$A$37,"Πώληση",'Προσαρμογές'!$B$5:$B$37,$B$6,'Προσαρμογές'!$C$5:$C$37,A16)</f>
      </c>
      <c r="F16" s="14">
        <f>MAX(0,C16+D16+E16)</f>
      </c>
      <c r="G16" s="15" t="s">
        <v>38</v>
      </c>
      <c r="H16" s="12">
        <f>IF(F16=0,"",COUNTIF($F10:$F21,"&gt;"&amp;F16)+COUNTIF($F10:F16,F16))</f>
      </c>
      <c r="I16" s="12">
        <f>IF(OR(G16&lt;&gt;"Ναι",H16=""),"",IF(H16&gt;6,"",COUNTIFS($G10:$G21,"Ναι",$H10:$H21,"&lt;"&amp;H16)+1))</f>
      </c>
      <c r="J16" s="16">
        <f>IF(AND(I16&lt;&gt;"",I16&lt;=3),F16/SUMIFS($F$10:$F$21,$I$10:$I$21,"&lt;=3")*$B$7,0)</f>
      </c>
    </row>
    <row r="17" ht="24" customHeight="1" spans="1:10" x14ac:dyDescent="0.25">
      <c r="A17" s="17" t="s">
        <v>39</v>
      </c>
      <c r="B17" s="18" t="s">
        <v>40</v>
      </c>
      <c r="C17" s="12">
        <f>INDEX('Βάση'!$B$5:$J$16,MATCH(A17,'Βάση'!$A$5:$A$16,0),MATCH($B$4,'Βάση'!$B$4:$J$4,0))</f>
      </c>
      <c r="D17" s="13">
        <f>SUMIFS('Προσαρμογές'!$D$5:$D$37,'Προσαρμογές'!$A$5:$A$37,"Αξία",'Προσαρμογές'!$B$5:$B$37,$B$5,'Προσαρμογές'!$C$5:$C$37,A17)</f>
      </c>
      <c r="E17" s="13">
        <f>SUMIFS('Προσαρμογές'!$D$5:$D$37,'Προσαρμογές'!$A$5:$A$37,"Πώληση",'Προσαρμογές'!$B$5:$B$37,$B$6,'Προσαρμογές'!$C$5:$C$37,A17)</f>
      </c>
      <c r="F17" s="14">
        <f>MAX(0,C17+D17+E17)</f>
      </c>
      <c r="G17" s="19" t="s">
        <v>38</v>
      </c>
      <c r="H17" s="12">
        <f>IF(F17=0,"",COUNTIF($F10:$F21,"&gt;"&amp;F17)+COUNTIF($F10:F17,F17))</f>
      </c>
      <c r="I17" s="12">
        <f>IF(OR(G17&lt;&gt;"Ναι",H17=""),"",IF(H17&gt;6,"",COUNTIFS($G10:$G21,"Ναι",$H10:$H21,"&lt;"&amp;H17)+1))</f>
      </c>
      <c r="J17" s="16">
        <f>IF(AND(I17&lt;&gt;"",I17&lt;=3),F17/SUMIFS($F$10:$F$21,$I$10:$I$21,"&lt;=3")*$B$7,0)</f>
      </c>
    </row>
    <row r="18" ht="24" customHeight="1" spans="1:10" x14ac:dyDescent="0.25">
      <c r="A18" s="5" t="s">
        <v>41</v>
      </c>
      <c r="B18" s="11" t="s">
        <v>42</v>
      </c>
      <c r="C18" s="12">
        <f>INDEX('Βάση'!$B$5:$J$16,MATCH(A18,'Βάση'!$A$5:$A$16,0),MATCH($B$4,'Βάση'!$B$4:$J$4,0))</f>
      </c>
      <c r="D18" s="13">
        <f>SUMIFS('Προσαρμογές'!$D$5:$D$37,'Προσαρμογές'!$A$5:$A$37,"Αξία",'Προσαρμογές'!$B$5:$B$37,$B$5,'Προσαρμογές'!$C$5:$C$37,A18)</f>
      </c>
      <c r="E18" s="13">
        <f>SUMIFS('Προσαρμογές'!$D$5:$D$37,'Προσαρμογές'!$A$5:$A$37,"Πώληση",'Προσαρμογές'!$B$5:$B$37,$B$6,'Προσαρμογές'!$C$5:$C$37,A18)</f>
      </c>
      <c r="F18" s="14">
        <f>MAX(0,C18+D18+E18)</f>
      </c>
      <c r="G18" s="15" t="s">
        <v>25</v>
      </c>
      <c r="H18" s="12">
        <f>IF(F18=0,"",COUNTIF($F10:$F21,"&gt;"&amp;F18)+COUNTIF($F10:F18,F18))</f>
      </c>
      <c r="I18" s="12">
        <f>IF(OR(G18&lt;&gt;"Ναι",H18=""),"",IF(H18&gt;6,"",COUNTIFS($G10:$G21,"Ναι",$H10:$H21,"&lt;"&amp;H18)+1))</f>
      </c>
      <c r="J18" s="16">
        <f>IF(AND(I18&lt;&gt;"",I18&lt;=3),F18/SUMIFS($F$10:$F$21,$I$10:$I$21,"&lt;=3")*$B$7,0)</f>
      </c>
    </row>
    <row r="19" ht="24" customHeight="1" spans="1:10" x14ac:dyDescent="0.25">
      <c r="A19" s="17" t="s">
        <v>43</v>
      </c>
      <c r="B19" s="18" t="s">
        <v>44</v>
      </c>
      <c r="C19" s="12">
        <f>INDEX('Βάση'!$B$5:$J$16,MATCH(A19,'Βάση'!$A$5:$A$16,0),MATCH($B$4,'Βάση'!$B$4:$J$4,0))</f>
      </c>
      <c r="D19" s="13">
        <f>SUMIFS('Προσαρμογές'!$D$5:$D$37,'Προσαρμογές'!$A$5:$A$37,"Αξία",'Προσαρμογές'!$B$5:$B$37,$B$5,'Προσαρμογές'!$C$5:$C$37,A19)</f>
      </c>
      <c r="E19" s="13">
        <f>SUMIFS('Προσαρμογές'!$D$5:$D$37,'Προσαρμογές'!$A$5:$A$37,"Πώληση",'Προσαρμογές'!$B$5:$B$37,$B$6,'Προσαρμογές'!$C$5:$C$37,A19)</f>
      </c>
      <c r="F19" s="14">
        <f>MAX(0,C19+D19+E19)</f>
      </c>
      <c r="G19" s="19" t="s">
        <v>38</v>
      </c>
      <c r="H19" s="12">
        <f>IF(F19=0,"",COUNTIF($F10:$F21,"&gt;"&amp;F19)+COUNTIF($F10:F19,F19))</f>
      </c>
      <c r="I19" s="12">
        <f>IF(OR(G19&lt;&gt;"Ναι",H19=""),"",IF(H19&gt;6,"",COUNTIFS($G10:$G21,"Ναι",$H10:$H21,"&lt;"&amp;H19)+1))</f>
      </c>
      <c r="J19" s="16">
        <f>IF(AND(I19&lt;&gt;"",I19&lt;=3),F19/SUMIFS($F$10:$F$21,$I$10:$I$21,"&lt;=3")*$B$7,0)</f>
      </c>
    </row>
    <row r="20" ht="24" customHeight="1" spans="1:10" x14ac:dyDescent="0.25">
      <c r="A20" s="5" t="s">
        <v>45</v>
      </c>
      <c r="B20" s="11" t="s">
        <v>46</v>
      </c>
      <c r="C20" s="12">
        <f>INDEX('Βάση'!$B$5:$J$16,MATCH(A20,'Βάση'!$A$5:$A$16,0),MATCH($B$4,'Βάση'!$B$4:$J$4,0))</f>
      </c>
      <c r="D20" s="13">
        <f>SUMIFS('Προσαρμογές'!$D$5:$D$37,'Προσαρμογές'!$A$5:$A$37,"Αξία",'Προσαρμογές'!$B$5:$B$37,$B$5,'Προσαρμογές'!$C$5:$C$37,A20)</f>
      </c>
      <c r="E20" s="13">
        <f>SUMIFS('Προσαρμογές'!$D$5:$D$37,'Προσαρμογές'!$A$5:$A$37,"Πώληση",'Προσαρμογές'!$B$5:$B$37,$B$6,'Προσαρμογές'!$C$5:$C$37,A20)</f>
      </c>
      <c r="F20" s="14">
        <f>MAX(0,C20+D20+E20)</f>
      </c>
      <c r="G20" s="15" t="s">
        <v>38</v>
      </c>
      <c r="H20" s="12">
        <f>IF(F20=0,"",COUNTIF($F10:$F21,"&gt;"&amp;F20)+COUNTIF($F10:F20,F20))</f>
      </c>
      <c r="I20" s="12">
        <f>IF(OR(G20&lt;&gt;"Ναι",H20=""),"",IF(H20&gt;6,"",COUNTIFS($G10:$G21,"Ναι",$H10:$H21,"&lt;"&amp;H20)+1))</f>
      </c>
      <c r="J20" s="16">
        <f>IF(AND(I20&lt;&gt;"",I20&lt;=3),F20/SUMIFS($F$10:$F$21,$I$10:$I$21,"&lt;=3")*$B$7,0)</f>
      </c>
    </row>
    <row r="21" ht="24" customHeight="1" spans="1:10" x14ac:dyDescent="0.25">
      <c r="A21" s="17" t="s">
        <v>47</v>
      </c>
      <c r="B21" s="18" t="s">
        <v>48</v>
      </c>
      <c r="C21" s="12">
        <f>INDEX('Βάση'!$B$5:$J$16,MATCH(A21,'Βάση'!$A$5:$A$16,0),MATCH($B$4,'Βάση'!$B$4:$J$4,0))</f>
      </c>
      <c r="D21" s="13">
        <f>SUMIFS('Προσαρμογές'!$D$5:$D$37,'Προσαρμογές'!$A$5:$A$37,"Αξία",'Προσαρμογές'!$B$5:$B$37,$B$5,'Προσαρμογές'!$C$5:$C$37,A21)</f>
      </c>
      <c r="E21" s="13">
        <f>SUMIFS('Προσαρμογές'!$D$5:$D$37,'Προσαρμογές'!$A$5:$A$37,"Πώληση",'Προσαρμογές'!$B$5:$B$37,$B$6,'Προσαρμογές'!$C$5:$C$37,A21)</f>
      </c>
      <c r="F21" s="14">
        <f>MAX(0,C21+D21+E21)</f>
      </c>
      <c r="G21" s="19" t="s">
        <v>38</v>
      </c>
      <c r="H21" s="12">
        <f>IF(F21=0,"",COUNTIF($F10:$F21,"&gt;"&amp;F21)+COUNTIF($F10:F21,F21))</f>
      </c>
      <c r="I21" s="12">
        <f>IF(OR(G21&lt;&gt;"Ναι",H21=""),"",IF(H21&gt;6,"",COUNTIFS($G10:$G21,"Ναι",$H10:$H21,"&lt;"&amp;H21)+1))</f>
      </c>
      <c r="J21" s="16">
        <f>IF(AND(I21&lt;&gt;"",I21&lt;=3),F21/SUMIFS($F$10:$F$21,$I$10:$I$21,"&lt;=3")*$B$7,0)</f>
      </c>
    </row>
    <row r="22" ht="12" customHeight="1" x14ac:dyDescent="0.25"/>
    <row r="23" ht="48" customHeight="1" spans="1:10" x14ac:dyDescent="0.25">
      <c r="A23" s="20" t="s">
        <v>49</v>
      </c>
      <c r="B23" s="20"/>
      <c r="C23" s="20"/>
      <c r="D23" s="20"/>
      <c r="E23" s="20"/>
      <c r="F23" s="20"/>
      <c r="G23" s="20"/>
      <c r="H23" s="20"/>
      <c r="I23" s="20"/>
      <c r="J23" s="20"/>
    </row>
    <row r="24" ht="12" customHeight="1" x14ac:dyDescent="0.25"/>
    <row r="25" ht="26" customHeight="1" spans="1:10" x14ac:dyDescent="0.25">
      <c r="A25" s="21" t="s">
        <v>50</v>
      </c>
      <c r="B25" s="21"/>
      <c r="C25" s="21"/>
      <c r="D25" s="21"/>
      <c r="E25" s="21"/>
      <c r="F25" s="21"/>
      <c r="G25" s="21"/>
      <c r="H25" s="21"/>
      <c r="I25" s="21"/>
      <c r="J25" s="21"/>
    </row>
  </sheetData>
  <mergeCells count="7">
    <mergeCell ref="A1:J1"/>
    <mergeCell ref="A2:J2"/>
    <mergeCell ref="A3:B3"/>
    <mergeCell ref="C3:J3"/>
    <mergeCell ref="A8:J8"/>
    <mergeCell ref="A23:J23"/>
    <mergeCell ref="A25:J25"/>
  </mergeCells>
  <conditionalFormatting sqref="J10:J21">
    <cfRule type="cellIs" dxfId="0" priority="1" operator="greaterThan">
      <formula>0</formula>
    </cfRule>
    <cfRule type="cellIs" dxfId="1" priority="2" operator="equal">
      <formula>0</formula>
    </cfRule>
  </conditionalFormatting>
  <dataValidations count="3">
    <dataValidation type="list" sqref="B4">
      <formula1>'Κλάδοι'!$A$5:$A$13</formula1>
    </dataValidation>
    <dataValidation type="list" sqref="B5">
      <formula1>"Χαμηλή,Μεσαία,Υψηλή"</formula1>
    </dataValidation>
    <dataValidation type="list" sqref="B6">
      <formula1>"Αγορά απευθείας στον ιστότοπο,Συζήτηση με πωλητή,Κατάστημα ή εξυπηρέτηση με φυσική παρουσία"</formula1>
    </dataValidation>
  </dataValidations>
  <hyperlinks>
    <hyperlink ref="A25" r:id="rId1"/>
  </hyperlinks>
  <printOptions horizontalCentered="1"/>
  <pageMargins left="0.25" right="0.25" top="0.4" bottom="0.4" header="0.2" footer="0.2"/>
  <pageSetup paperSize="9" orientation="landscape" fitToWidth="1" fitToHeight="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8181B"/>
    <pageSetUpPr fitToPage="1"/>
  </sheetPr>
  <dimension ref="A1:J20"/>
  <sheetViews>
    <sheetView workbookViewId="0" showGridLines="0">
      <pane xSplit="1" ySplit="4" topLeftCell="B5" activePane="bottomRight" state="frozen"/>
      <selection pane="bottomRight"/>
    </sheetView>
  </sheetViews>
  <sheetFormatPr defaultRowHeight="15" outlineLevelRow="0" outlineLevelCol="0" x14ac:dyDescent="55"/>
  <cols>
    <col min="1" max="1" width="42" customWidth="1"/>
    <col min="2" max="10" width="20" customWidth="1"/>
  </cols>
  <sheetData>
    <row r="1" ht="36" customHeight="1" spans="1:10" x14ac:dyDescent="0.25">
      <c r="A1" s="1" t="s">
        <v>51</v>
      </c>
      <c r="B1" s="1"/>
      <c r="C1" s="1"/>
      <c r="D1" s="1"/>
      <c r="E1" s="1"/>
      <c r="F1" s="1"/>
      <c r="G1" s="1"/>
      <c r="H1" s="1"/>
      <c r="I1" s="1"/>
      <c r="J1" s="1"/>
    </row>
    <row r="2" ht="28" customHeight="1" spans="1:10" x14ac:dyDescent="0.25">
      <c r="A2" s="2" t="s">
        <v>52</v>
      </c>
      <c r="B2" s="2"/>
      <c r="C2" s="2"/>
      <c r="D2" s="2"/>
      <c r="E2" s="2"/>
      <c r="F2" s="2"/>
      <c r="G2" s="2"/>
      <c r="H2" s="2"/>
      <c r="I2" s="2"/>
      <c r="J2" s="2"/>
    </row>
    <row r="3" ht="14" customHeight="1" x14ac:dyDescent="0.25"/>
    <row r="4" ht="60" customHeight="1" spans="1:10" x14ac:dyDescent="0.25">
      <c r="A4" s="9" t="s">
        <v>13</v>
      </c>
      <c r="B4" s="10" t="s">
        <v>53</v>
      </c>
      <c r="C4" s="10" t="s">
        <v>54</v>
      </c>
      <c r="D4" s="10" t="s">
        <v>55</v>
      </c>
      <c r="E4" s="10" t="s">
        <v>56</v>
      </c>
      <c r="F4" s="10" t="s">
        <v>57</v>
      </c>
      <c r="G4" s="10" t="s">
        <v>5</v>
      </c>
      <c r="H4" s="10" t="s">
        <v>58</v>
      </c>
      <c r="I4" s="10" t="s">
        <v>59</v>
      </c>
      <c r="J4" s="10" t="s">
        <v>60</v>
      </c>
    </row>
    <row r="5" ht="22" customHeight="1" spans="1:10" x14ac:dyDescent="0.25">
      <c r="A5" s="5" t="s">
        <v>23</v>
      </c>
      <c r="B5" s="22">
        <v>8</v>
      </c>
      <c r="C5" s="22">
        <v>7</v>
      </c>
      <c r="D5" s="22">
        <v>9</v>
      </c>
      <c r="E5" s="22">
        <v>8</v>
      </c>
      <c r="F5" s="22">
        <v>9</v>
      </c>
      <c r="G5" s="22">
        <v>8</v>
      </c>
      <c r="H5" s="22">
        <v>7</v>
      </c>
      <c r="I5" s="22">
        <v>8</v>
      </c>
      <c r="J5" s="22">
        <v>8</v>
      </c>
    </row>
    <row r="6" ht="22" customHeight="1" spans="1:10" x14ac:dyDescent="0.25">
      <c r="A6" s="17" t="s">
        <v>26</v>
      </c>
      <c r="B6" s="22">
        <v>0</v>
      </c>
      <c r="C6" s="22">
        <v>10</v>
      </c>
      <c r="D6" s="22">
        <v>0</v>
      </c>
      <c r="E6" s="22">
        <v>0</v>
      </c>
      <c r="F6" s="22">
        <v>1</v>
      </c>
      <c r="G6" s="22">
        <v>0</v>
      </c>
      <c r="H6" s="22">
        <v>3</v>
      </c>
      <c r="I6" s="22">
        <v>2</v>
      </c>
      <c r="J6" s="22">
        <v>0</v>
      </c>
    </row>
    <row r="7" ht="22" customHeight="1" spans="1:10" x14ac:dyDescent="0.25">
      <c r="A7" s="5" t="s">
        <v>28</v>
      </c>
      <c r="B7" s="22">
        <v>5</v>
      </c>
      <c r="C7" s="22">
        <v>9</v>
      </c>
      <c r="D7" s="22">
        <v>6</v>
      </c>
      <c r="E7" s="22">
        <v>9</v>
      </c>
      <c r="F7" s="22">
        <v>7</v>
      </c>
      <c r="G7" s="22">
        <v>3</v>
      </c>
      <c r="H7" s="22">
        <v>8</v>
      </c>
      <c r="I7" s="22">
        <v>2</v>
      </c>
      <c r="J7" s="22">
        <v>9</v>
      </c>
    </row>
    <row r="8" ht="22" customHeight="1" spans="1:10" x14ac:dyDescent="0.25">
      <c r="A8" s="17" t="s">
        <v>30</v>
      </c>
      <c r="B8" s="22">
        <v>7</v>
      </c>
      <c r="C8" s="22">
        <v>0</v>
      </c>
      <c r="D8" s="22">
        <v>5</v>
      </c>
      <c r="E8" s="22">
        <v>3</v>
      </c>
      <c r="F8" s="22">
        <v>0</v>
      </c>
      <c r="G8" s="22">
        <v>8</v>
      </c>
      <c r="H8" s="22">
        <v>0</v>
      </c>
      <c r="I8" s="22">
        <v>7</v>
      </c>
      <c r="J8" s="22">
        <v>2</v>
      </c>
    </row>
    <row r="9" ht="22" customHeight="1" spans="1:10" x14ac:dyDescent="0.25">
      <c r="A9" s="5" t="s">
        <v>32</v>
      </c>
      <c r="B9" s="22">
        <v>5</v>
      </c>
      <c r="C9" s="22">
        <v>4</v>
      </c>
      <c r="D9" s="22">
        <v>5</v>
      </c>
      <c r="E9" s="22">
        <v>7</v>
      </c>
      <c r="F9" s="22">
        <v>3</v>
      </c>
      <c r="G9" s="22">
        <v>3</v>
      </c>
      <c r="H9" s="22">
        <v>2</v>
      </c>
      <c r="I9" s="22">
        <v>5</v>
      </c>
      <c r="J9" s="22">
        <v>6</v>
      </c>
    </row>
    <row r="10" ht="22" customHeight="1" spans="1:10" x14ac:dyDescent="0.25">
      <c r="A10" s="17" t="s">
        <v>34</v>
      </c>
      <c r="B10" s="22">
        <v>2</v>
      </c>
      <c r="C10" s="22">
        <v>6</v>
      </c>
      <c r="D10" s="22">
        <v>3</v>
      </c>
      <c r="E10" s="22">
        <v>6</v>
      </c>
      <c r="F10" s="22">
        <v>4</v>
      </c>
      <c r="G10" s="22">
        <v>1</v>
      </c>
      <c r="H10" s="22">
        <v>5</v>
      </c>
      <c r="I10" s="22">
        <v>0</v>
      </c>
      <c r="J10" s="22">
        <v>4</v>
      </c>
    </row>
    <row r="11" ht="22" customHeight="1" spans="1:10" x14ac:dyDescent="0.25">
      <c r="A11" s="5" t="s">
        <v>36</v>
      </c>
      <c r="B11" s="22">
        <v>8</v>
      </c>
      <c r="C11" s="22">
        <v>6</v>
      </c>
      <c r="D11" s="22">
        <v>7</v>
      </c>
      <c r="E11" s="22">
        <v>7</v>
      </c>
      <c r="F11" s="22">
        <v>7</v>
      </c>
      <c r="G11" s="22">
        <v>7</v>
      </c>
      <c r="H11" s="22">
        <v>4</v>
      </c>
      <c r="I11" s="22">
        <v>8</v>
      </c>
      <c r="J11" s="22">
        <v>5</v>
      </c>
    </row>
    <row r="12" ht="22" customHeight="1" spans="1:10" x14ac:dyDescent="0.25">
      <c r="A12" s="17" t="s">
        <v>39</v>
      </c>
      <c r="B12" s="22">
        <v>0</v>
      </c>
      <c r="C12" s="22">
        <v>1</v>
      </c>
      <c r="D12" s="22">
        <v>3</v>
      </c>
      <c r="E12" s="22">
        <v>3</v>
      </c>
      <c r="F12" s="22">
        <v>9</v>
      </c>
      <c r="G12" s="22">
        <v>3</v>
      </c>
      <c r="H12" s="22">
        <v>10</v>
      </c>
      <c r="I12" s="22">
        <v>1</v>
      </c>
      <c r="J12" s="22">
        <v>5</v>
      </c>
    </row>
    <row r="13" ht="22" customHeight="1" spans="1:10" x14ac:dyDescent="0.25">
      <c r="A13" s="5" t="s">
        <v>41</v>
      </c>
      <c r="B13" s="22">
        <v>2</v>
      </c>
      <c r="C13" s="22">
        <v>7</v>
      </c>
      <c r="D13" s="22">
        <v>2</v>
      </c>
      <c r="E13" s="22">
        <v>2</v>
      </c>
      <c r="F13" s="22">
        <v>2</v>
      </c>
      <c r="G13" s="22">
        <v>0</v>
      </c>
      <c r="H13" s="22">
        <v>4</v>
      </c>
      <c r="I13" s="22">
        <v>3</v>
      </c>
      <c r="J13" s="22">
        <v>6</v>
      </c>
    </row>
    <row r="14" ht="22" customHeight="1" spans="1:10" x14ac:dyDescent="0.25">
      <c r="A14" s="17" t="s">
        <v>43</v>
      </c>
      <c r="B14" s="22">
        <v>7</v>
      </c>
      <c r="C14" s="22">
        <v>8</v>
      </c>
      <c r="D14" s="22">
        <v>7</v>
      </c>
      <c r="E14" s="22">
        <v>8</v>
      </c>
      <c r="F14" s="22">
        <v>6</v>
      </c>
      <c r="G14" s="22">
        <v>6</v>
      </c>
      <c r="H14" s="22">
        <v>6</v>
      </c>
      <c r="I14" s="22">
        <v>5</v>
      </c>
      <c r="J14" s="22">
        <v>7</v>
      </c>
    </row>
    <row r="15" ht="22" customHeight="1" spans="1:10" x14ac:dyDescent="0.25">
      <c r="A15" s="5" t="s">
        <v>45</v>
      </c>
      <c r="B15" s="22">
        <v>6</v>
      </c>
      <c r="C15" s="22">
        <v>3</v>
      </c>
      <c r="D15" s="22">
        <v>7</v>
      </c>
      <c r="E15" s="22">
        <v>5</v>
      </c>
      <c r="F15" s="22">
        <v>7</v>
      </c>
      <c r="G15" s="22">
        <v>9</v>
      </c>
      <c r="H15" s="22">
        <v>6</v>
      </c>
      <c r="I15" s="22">
        <v>7</v>
      </c>
      <c r="J15" s="22">
        <v>6</v>
      </c>
    </row>
    <row r="16" ht="22" customHeight="1" spans="1:10" x14ac:dyDescent="0.25">
      <c r="A16" s="17" t="s">
        <v>47</v>
      </c>
      <c r="B16" s="22">
        <v>6</v>
      </c>
      <c r="C16" s="22">
        <v>0</v>
      </c>
      <c r="D16" s="22">
        <v>3</v>
      </c>
      <c r="E16" s="22">
        <v>1</v>
      </c>
      <c r="F16" s="22">
        <v>0</v>
      </c>
      <c r="G16" s="22">
        <v>7</v>
      </c>
      <c r="H16" s="22">
        <v>1</v>
      </c>
      <c r="I16" s="22">
        <v>8</v>
      </c>
      <c r="J16" s="22">
        <v>2</v>
      </c>
    </row>
    <row r="17" ht="12" customHeight="1" x14ac:dyDescent="0.25"/>
    <row r="18" spans="1:1" x14ac:dyDescent="0.25">
      <c r="A18" s="23" t="s">
        <v>61</v>
      </c>
    </row>
    <row r="19" ht="12" customHeight="1" x14ac:dyDescent="0.25"/>
    <row r="20" ht="26" customHeight="1" spans="1:10" x14ac:dyDescent="0.25">
      <c r="A20" s="21" t="s">
        <v>50</v>
      </c>
      <c r="B20" s="21"/>
      <c r="C20" s="21"/>
      <c r="D20" s="21"/>
      <c r="E20" s="21"/>
      <c r="F20" s="21"/>
      <c r="G20" s="21"/>
      <c r="H20" s="21"/>
      <c r="I20" s="21"/>
      <c r="J20" s="21"/>
    </row>
  </sheetData>
  <mergeCells count="3">
    <mergeCell ref="A1:J1"/>
    <mergeCell ref="A2:J2"/>
    <mergeCell ref="A20:J20"/>
  </mergeCells>
  <conditionalFormatting sqref="B5:J16">
    <cfRule type="colorScale" priority="1">
      <colorScale>
        <cfvo type="num" val="0"/>
        <cfvo type="num" val="5"/>
        <cfvo type="num" val="10"/>
        <color rgb="FFFFFFFF"/>
        <color rgb="FFFFE0CC"/>
        <color rgb="FFF97316"/>
      </colorScale>
    </cfRule>
  </conditionalFormatting>
  <hyperlinks>
    <hyperlink ref="A20" r:id="rId1"/>
  </hyperlinks>
  <printOptions horizontalCentered="1"/>
  <pageMargins left="0.25" right="0.25" top="0.4" bottom="0.4" header="0.2" footer="0.2"/>
  <pageSetup paperSize="9" orientation="landscape" fitToWidth="1" fitToHeight="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8181B"/>
    <pageSetUpPr fitToPage="1"/>
  </sheetPr>
  <dimension ref="A1:D39"/>
  <sheetViews>
    <sheetView workbookViewId="0" showGridLines="0">
      <pane ySplit="4" topLeftCell="A5" activePane="bottomLeft" state="frozen"/>
      <selection pane="bottomLeft"/>
    </sheetView>
  </sheetViews>
  <sheetFormatPr defaultRowHeight="15" outlineLevelRow="0" outlineLevelCol="0" x14ac:dyDescent="55"/>
  <cols>
    <col min="1" max="1" width="12" customWidth="1"/>
    <col min="2" max="2" width="46" customWidth="1"/>
    <col min="3" max="3" width="42" customWidth="1"/>
    <col min="4" max="4" width="14" customWidth="1"/>
  </cols>
  <sheetData>
    <row r="1" ht="36" customHeight="1" spans="1:4" x14ac:dyDescent="0.25">
      <c r="A1" s="1" t="s">
        <v>62</v>
      </c>
      <c r="B1" s="1"/>
      <c r="C1" s="1"/>
      <c r="D1" s="1"/>
    </row>
    <row r="2" ht="28" customHeight="1" spans="1:4" x14ac:dyDescent="0.25">
      <c r="A2" s="2" t="s">
        <v>63</v>
      </c>
      <c r="B2" s="2"/>
      <c r="C2" s="2"/>
      <c r="D2" s="2"/>
    </row>
    <row r="3" ht="14" customHeight="1" x14ac:dyDescent="0.25"/>
    <row r="4" ht="26" customHeight="1" spans="1:4" x14ac:dyDescent="0.25">
      <c r="A4" s="9" t="s">
        <v>64</v>
      </c>
      <c r="B4" s="9" t="s">
        <v>65</v>
      </c>
      <c r="C4" s="9" t="s">
        <v>13</v>
      </c>
      <c r="D4" s="10" t="s">
        <v>66</v>
      </c>
    </row>
    <row r="5" ht="20" customHeight="1" spans="1:4" x14ac:dyDescent="0.25">
      <c r="A5" s="11" t="s">
        <v>67</v>
      </c>
      <c r="B5" s="11" t="s">
        <v>68</v>
      </c>
      <c r="C5" s="11" t="s">
        <v>28</v>
      </c>
      <c r="D5" s="24">
        <v>2</v>
      </c>
    </row>
    <row r="6" ht="20" customHeight="1" spans="1:4" x14ac:dyDescent="0.25">
      <c r="A6" s="18" t="s">
        <v>67</v>
      </c>
      <c r="B6" s="18" t="s">
        <v>68</v>
      </c>
      <c r="C6" s="18" t="s">
        <v>34</v>
      </c>
      <c r="D6" s="25">
        <v>2</v>
      </c>
    </row>
    <row r="7" ht="20" customHeight="1" spans="1:4" x14ac:dyDescent="0.25">
      <c r="A7" s="11" t="s">
        <v>67</v>
      </c>
      <c r="B7" s="11" t="s">
        <v>68</v>
      </c>
      <c r="C7" s="11" t="s">
        <v>41</v>
      </c>
      <c r="D7" s="24">
        <v>2</v>
      </c>
    </row>
    <row r="8" ht="20" customHeight="1" spans="1:4" x14ac:dyDescent="0.25">
      <c r="A8" s="18" t="s">
        <v>67</v>
      </c>
      <c r="B8" s="18" t="s">
        <v>68</v>
      </c>
      <c r="C8" s="18" t="s">
        <v>26</v>
      </c>
      <c r="D8" s="25">
        <v>1</v>
      </c>
    </row>
    <row r="9" ht="20" customHeight="1" spans="1:4" x14ac:dyDescent="0.25">
      <c r="A9" s="11" t="s">
        <v>67</v>
      </c>
      <c r="B9" s="11" t="s">
        <v>68</v>
      </c>
      <c r="C9" s="11" t="s">
        <v>43</v>
      </c>
      <c r="D9" s="24">
        <v>1</v>
      </c>
    </row>
    <row r="10" ht="20" customHeight="1" spans="1:4" x14ac:dyDescent="0.25">
      <c r="A10" s="18" t="s">
        <v>67</v>
      </c>
      <c r="B10" s="18" t="s">
        <v>68</v>
      </c>
      <c r="C10" s="18" t="s">
        <v>30</v>
      </c>
      <c r="D10" s="26">
        <v>-3</v>
      </c>
    </row>
    <row r="11" ht="20" customHeight="1" spans="1:4" x14ac:dyDescent="0.25">
      <c r="A11" s="11" t="s">
        <v>67</v>
      </c>
      <c r="B11" s="11" t="s">
        <v>68</v>
      </c>
      <c r="C11" s="11" t="s">
        <v>47</v>
      </c>
      <c r="D11" s="27">
        <v>-4</v>
      </c>
    </row>
    <row r="12" ht="20" customHeight="1" spans="1:4" x14ac:dyDescent="0.25">
      <c r="A12" s="18" t="s">
        <v>67</v>
      </c>
      <c r="B12" s="18" t="s">
        <v>8</v>
      </c>
      <c r="C12" s="18" t="s">
        <v>23</v>
      </c>
      <c r="D12" s="25">
        <v>1</v>
      </c>
    </row>
    <row r="13" ht="20" customHeight="1" spans="1:4" x14ac:dyDescent="0.25">
      <c r="A13" s="11" t="s">
        <v>67</v>
      </c>
      <c r="B13" s="11" t="s">
        <v>8</v>
      </c>
      <c r="C13" s="11" t="s">
        <v>28</v>
      </c>
      <c r="D13" s="24">
        <v>1</v>
      </c>
    </row>
    <row r="14" ht="20" customHeight="1" spans="1:4" x14ac:dyDescent="0.25">
      <c r="A14" s="18" t="s">
        <v>67</v>
      </c>
      <c r="B14" s="18" t="s">
        <v>69</v>
      </c>
      <c r="C14" s="18" t="s">
        <v>30</v>
      </c>
      <c r="D14" s="25">
        <v>2</v>
      </c>
    </row>
    <row r="15" ht="20" customHeight="1" spans="1:4" x14ac:dyDescent="0.25">
      <c r="A15" s="11" t="s">
        <v>67</v>
      </c>
      <c r="B15" s="11" t="s">
        <v>69</v>
      </c>
      <c r="C15" s="11" t="s">
        <v>47</v>
      </c>
      <c r="D15" s="24">
        <v>2</v>
      </c>
    </row>
    <row r="16" ht="20" customHeight="1" spans="1:4" x14ac:dyDescent="0.25">
      <c r="A16" s="18" t="s">
        <v>67</v>
      </c>
      <c r="B16" s="18" t="s">
        <v>69</v>
      </c>
      <c r="C16" s="18" t="s">
        <v>45</v>
      </c>
      <c r="D16" s="25">
        <v>2</v>
      </c>
    </row>
    <row r="17" ht="20" customHeight="1" spans="1:4" x14ac:dyDescent="0.25">
      <c r="A17" s="11" t="s">
        <v>67</v>
      </c>
      <c r="B17" s="11" t="s">
        <v>69</v>
      </c>
      <c r="C17" s="11" t="s">
        <v>36</v>
      </c>
      <c r="D17" s="24">
        <v>1</v>
      </c>
    </row>
    <row r="18" ht="20" customHeight="1" spans="1:4" x14ac:dyDescent="0.25">
      <c r="A18" s="18" t="s">
        <v>67</v>
      </c>
      <c r="B18" s="18" t="s">
        <v>69</v>
      </c>
      <c r="C18" s="18" t="s">
        <v>32</v>
      </c>
      <c r="D18" s="25">
        <v>1</v>
      </c>
    </row>
    <row r="19" ht="20" customHeight="1" spans="1:4" x14ac:dyDescent="0.25">
      <c r="A19" s="11" t="s">
        <v>67</v>
      </c>
      <c r="B19" s="11" t="s">
        <v>69</v>
      </c>
      <c r="C19" s="11" t="s">
        <v>34</v>
      </c>
      <c r="D19" s="27">
        <v>-2</v>
      </c>
    </row>
    <row r="20" ht="20" customHeight="1" spans="1:4" x14ac:dyDescent="0.25">
      <c r="A20" s="18" t="s">
        <v>67</v>
      </c>
      <c r="B20" s="18" t="s">
        <v>69</v>
      </c>
      <c r="C20" s="18" t="s">
        <v>41</v>
      </c>
      <c r="D20" s="26">
        <v>-2</v>
      </c>
    </row>
    <row r="21" ht="20" customHeight="1" spans="1:4" x14ac:dyDescent="0.25">
      <c r="A21" s="11" t="s">
        <v>70</v>
      </c>
      <c r="B21" s="11" t="s">
        <v>71</v>
      </c>
      <c r="C21" s="11" t="s">
        <v>26</v>
      </c>
      <c r="D21" s="24">
        <v>2</v>
      </c>
    </row>
    <row r="22" ht="20" customHeight="1" spans="1:4" x14ac:dyDescent="0.25">
      <c r="A22" s="18" t="s">
        <v>70</v>
      </c>
      <c r="B22" s="18" t="s">
        <v>71</v>
      </c>
      <c r="C22" s="18" t="s">
        <v>43</v>
      </c>
      <c r="D22" s="25">
        <v>2</v>
      </c>
    </row>
    <row r="23" ht="20" customHeight="1" spans="1:4" x14ac:dyDescent="0.25">
      <c r="A23" s="11" t="s">
        <v>70</v>
      </c>
      <c r="B23" s="11" t="s">
        <v>71</v>
      </c>
      <c r="C23" s="11" t="s">
        <v>28</v>
      </c>
      <c r="D23" s="24">
        <v>1</v>
      </c>
    </row>
    <row r="24" ht="20" customHeight="1" spans="1:4" x14ac:dyDescent="0.25">
      <c r="A24" s="18" t="s">
        <v>70</v>
      </c>
      <c r="B24" s="18" t="s">
        <v>71</v>
      </c>
      <c r="C24" s="18" t="s">
        <v>47</v>
      </c>
      <c r="D24" s="26">
        <v>-3</v>
      </c>
    </row>
    <row r="25" ht="20" customHeight="1" spans="1:4" x14ac:dyDescent="0.25">
      <c r="A25" s="11" t="s">
        <v>70</v>
      </c>
      <c r="B25" s="11" t="s">
        <v>10</v>
      </c>
      <c r="C25" s="11" t="s">
        <v>23</v>
      </c>
      <c r="D25" s="24">
        <v>2</v>
      </c>
    </row>
    <row r="26" ht="20" customHeight="1" spans="1:4" x14ac:dyDescent="0.25">
      <c r="A26" s="18" t="s">
        <v>70</v>
      </c>
      <c r="B26" s="18" t="s">
        <v>10</v>
      </c>
      <c r="C26" s="18" t="s">
        <v>47</v>
      </c>
      <c r="D26" s="25">
        <v>2</v>
      </c>
    </row>
    <row r="27" ht="20" customHeight="1" spans="1:4" x14ac:dyDescent="0.25">
      <c r="A27" s="11" t="s">
        <v>70</v>
      </c>
      <c r="B27" s="11" t="s">
        <v>10</v>
      </c>
      <c r="C27" s="11" t="s">
        <v>30</v>
      </c>
      <c r="D27" s="24">
        <v>1</v>
      </c>
    </row>
    <row r="28" ht="20" customHeight="1" spans="1:4" x14ac:dyDescent="0.25">
      <c r="A28" s="18" t="s">
        <v>70</v>
      </c>
      <c r="B28" s="18" t="s">
        <v>10</v>
      </c>
      <c r="C28" s="18" t="s">
        <v>45</v>
      </c>
      <c r="D28" s="25">
        <v>1</v>
      </c>
    </row>
    <row r="29" ht="20" customHeight="1" spans="1:4" x14ac:dyDescent="0.25">
      <c r="A29" s="11" t="s">
        <v>70</v>
      </c>
      <c r="B29" s="11" t="s">
        <v>10</v>
      </c>
      <c r="C29" s="11" t="s">
        <v>43</v>
      </c>
      <c r="D29" s="24">
        <v>1</v>
      </c>
    </row>
    <row r="30" ht="20" customHeight="1" spans="1:4" x14ac:dyDescent="0.25">
      <c r="A30" s="18" t="s">
        <v>70</v>
      </c>
      <c r="B30" s="18" t="s">
        <v>10</v>
      </c>
      <c r="C30" s="18" t="s">
        <v>26</v>
      </c>
      <c r="D30" s="26">
        <v>-3</v>
      </c>
    </row>
    <row r="31" ht="20" customHeight="1" spans="1:4" x14ac:dyDescent="0.25">
      <c r="A31" s="11" t="s">
        <v>70</v>
      </c>
      <c r="B31" s="11" t="s">
        <v>10</v>
      </c>
      <c r="C31" s="11" t="s">
        <v>41</v>
      </c>
      <c r="D31" s="27">
        <v>-3</v>
      </c>
    </row>
    <row r="32" ht="20" customHeight="1" spans="1:4" x14ac:dyDescent="0.25">
      <c r="A32" s="18" t="s">
        <v>70</v>
      </c>
      <c r="B32" s="18" t="s">
        <v>72</v>
      </c>
      <c r="C32" s="18" t="s">
        <v>39</v>
      </c>
      <c r="D32" s="25">
        <v>4</v>
      </c>
    </row>
    <row r="33" ht="20" customHeight="1" spans="1:4" x14ac:dyDescent="0.25">
      <c r="A33" s="11" t="s">
        <v>70</v>
      </c>
      <c r="B33" s="11" t="s">
        <v>72</v>
      </c>
      <c r="C33" s="11" t="s">
        <v>28</v>
      </c>
      <c r="D33" s="24">
        <v>1</v>
      </c>
    </row>
    <row r="34" ht="20" customHeight="1" spans="1:4" x14ac:dyDescent="0.25">
      <c r="A34" s="18" t="s">
        <v>70</v>
      </c>
      <c r="B34" s="18" t="s">
        <v>72</v>
      </c>
      <c r="C34" s="18" t="s">
        <v>23</v>
      </c>
      <c r="D34" s="25">
        <v>1</v>
      </c>
    </row>
    <row r="35" ht="20" customHeight="1" spans="1:4" x14ac:dyDescent="0.25">
      <c r="A35" s="11" t="s">
        <v>70</v>
      </c>
      <c r="B35" s="11" t="s">
        <v>72</v>
      </c>
      <c r="C35" s="11" t="s">
        <v>26</v>
      </c>
      <c r="D35" s="27">
        <v>-2</v>
      </c>
    </row>
    <row r="36" ht="20" customHeight="1" spans="1:4" x14ac:dyDescent="0.25">
      <c r="A36" s="18" t="s">
        <v>70</v>
      </c>
      <c r="B36" s="18" t="s">
        <v>72</v>
      </c>
      <c r="C36" s="18" t="s">
        <v>47</v>
      </c>
      <c r="D36" s="26">
        <v>-2</v>
      </c>
    </row>
    <row r="37" ht="20" customHeight="1" spans="1:4" x14ac:dyDescent="0.25">
      <c r="A37" s="11" t="s">
        <v>70</v>
      </c>
      <c r="B37" s="11" t="s">
        <v>72</v>
      </c>
      <c r="C37" s="11" t="s">
        <v>30</v>
      </c>
      <c r="D37" s="27">
        <v>-2</v>
      </c>
    </row>
    <row r="38" ht="12" customHeight="1" x14ac:dyDescent="0.25"/>
    <row r="39" ht="26" customHeight="1" spans="1:4" x14ac:dyDescent="0.25">
      <c r="A39" s="21" t="s">
        <v>50</v>
      </c>
      <c r="B39" s="21"/>
      <c r="C39" s="21"/>
      <c r="D39" s="21"/>
    </row>
  </sheetData>
  <mergeCells count="3">
    <mergeCell ref="A1:D1"/>
    <mergeCell ref="A2:D2"/>
    <mergeCell ref="A39:D39"/>
  </mergeCells>
  <hyperlinks>
    <hyperlink ref="A39" r:id="rId1"/>
  </hyperlinks>
  <printOptions horizontalCentered="1"/>
  <pageMargins left="0.25" right="0.25" top="0.4" bottom="0.4" header="0.2" footer="0.2"/>
  <pageSetup paperSize="9" orientation="portrait" fitToWidth="1" fitToHeight="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8181B"/>
    <pageSetUpPr fitToPage="1"/>
  </sheetPr>
  <dimension ref="A1:B15"/>
  <sheetViews>
    <sheetView workbookViewId="0" showGridLines="0">
      <pane ySplit="4" topLeftCell="A5" activePane="bottomLeft" state="frozen"/>
      <selection pane="bottomLeft"/>
    </sheetView>
  </sheetViews>
  <sheetFormatPr defaultRowHeight="15" outlineLevelRow="0" outlineLevelCol="0" x14ac:dyDescent="55"/>
  <cols>
    <col min="1" max="1" width="44" customWidth="1"/>
    <col min="2" max="2" width="110" customWidth="1"/>
  </cols>
  <sheetData>
    <row r="1" ht="36" customHeight="1" spans="1:2" x14ac:dyDescent="0.25">
      <c r="A1" s="1" t="s">
        <v>73</v>
      </c>
      <c r="B1" s="1"/>
    </row>
    <row r="2" ht="28" customHeight="1" spans="1:2" x14ac:dyDescent="0.25">
      <c r="A2" s="2" t="s">
        <v>74</v>
      </c>
      <c r="B2" s="2"/>
    </row>
    <row r="3" ht="14" customHeight="1" x14ac:dyDescent="0.25"/>
    <row r="4" ht="26" customHeight="1" spans="1:2" x14ac:dyDescent="0.25">
      <c r="A4" s="9" t="s">
        <v>4</v>
      </c>
      <c r="B4" s="9" t="s">
        <v>75</v>
      </c>
    </row>
    <row r="5" ht="50" customHeight="1" spans="1:2" x14ac:dyDescent="0.25">
      <c r="A5" s="5" t="s">
        <v>53</v>
      </c>
      <c r="B5" s="11" t="s">
        <v>76</v>
      </c>
    </row>
    <row r="6" ht="35" customHeight="1" spans="1:2" x14ac:dyDescent="0.25">
      <c r="A6" s="17" t="s">
        <v>54</v>
      </c>
      <c r="B6" s="18" t="s">
        <v>77</v>
      </c>
    </row>
    <row r="7" ht="50" customHeight="1" spans="1:2" x14ac:dyDescent="0.25">
      <c r="A7" s="5" t="s">
        <v>55</v>
      </c>
      <c r="B7" s="11" t="s">
        <v>78</v>
      </c>
    </row>
    <row r="8" ht="35" customHeight="1" spans="1:2" x14ac:dyDescent="0.25">
      <c r="A8" s="17" t="s">
        <v>56</v>
      </c>
      <c r="B8" s="18" t="s">
        <v>79</v>
      </c>
    </row>
    <row r="9" ht="35" customHeight="1" spans="1:2" x14ac:dyDescent="0.25">
      <c r="A9" s="5" t="s">
        <v>57</v>
      </c>
      <c r="B9" s="11" t="s">
        <v>80</v>
      </c>
    </row>
    <row r="10" ht="35" customHeight="1" spans="1:2" x14ac:dyDescent="0.25">
      <c r="A10" s="17" t="s">
        <v>5</v>
      </c>
      <c r="B10" s="18" t="s">
        <v>81</v>
      </c>
    </row>
    <row r="11" ht="35" customHeight="1" spans="1:2" x14ac:dyDescent="0.25">
      <c r="A11" s="5" t="s">
        <v>58</v>
      </c>
      <c r="B11" s="11" t="s">
        <v>82</v>
      </c>
    </row>
    <row r="12" ht="35" customHeight="1" spans="1:2" x14ac:dyDescent="0.25">
      <c r="A12" s="17" t="s">
        <v>59</v>
      </c>
      <c r="B12" s="18" t="s">
        <v>83</v>
      </c>
    </row>
    <row r="13" ht="35" customHeight="1" spans="1:2" x14ac:dyDescent="0.25">
      <c r="A13" s="5" t="s">
        <v>60</v>
      </c>
      <c r="B13" s="11" t="s">
        <v>84</v>
      </c>
    </row>
    <row r="14" ht="12" customHeight="1" x14ac:dyDescent="0.25"/>
    <row r="15" ht="26" customHeight="1" spans="1:2" x14ac:dyDescent="0.25">
      <c r="A15" s="21" t="s">
        <v>50</v>
      </c>
      <c r="B15" s="21"/>
    </row>
  </sheetData>
  <mergeCells count="3">
    <mergeCell ref="A1:B1"/>
    <mergeCell ref="A2:B2"/>
    <mergeCell ref="A15:B15"/>
  </mergeCells>
  <hyperlinks>
    <hyperlink ref="A15" r:id="rId1"/>
  </hyperlinks>
  <printOptions horizontalCentered="1"/>
  <pageMargins left="0.25" right="0.25" top="0.4" bottom="0.4" header="0.2" footer="0.2"/>
  <pageSetup paperSize="9" orientation="landscape" fitToWidth="1" fitToHeight="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Ο χάρτης σας</vt:lpstr>
      <vt:lpstr>Βάση</vt:lpstr>
      <vt:lpstr>Προσαρμογές</vt:lpstr>
      <vt:lpstr>Κλάδοι</vt:lpstr>
    </vt:vector>
  </TitlesOfParts>
  <Company>Manáry</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Manáry</dc:creator>
  <dc:title>Χάρτης καναλιών ανά κλάδο</dc:title>
  <dc:subject/>
  <dc:description/>
  <cp:keywords/>
  <cp:category/>
  <cp:lastModifiedBy>Unknown</cp:lastModifiedBy>
  <dcterms:created xsi:type="dcterms:W3CDTF">2026-10-14T23:19:25Z</dcterms:created>
  <dcterms:modified xsi:type="dcterms:W3CDTF">2026-10-14T23:19:25Z</dcterms:modified>
</cp:coreProperties>
</file>